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colors3.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tabRatio="595" firstSheet="1" activeTab="1"/>
  </bookViews>
  <sheets>
    <sheet name="Invoer" sheetId="2" state="hidden" r:id="rId1"/>
    <sheet name="Resultaten" sheetId="3" r:id="rId2"/>
  </sheets>
  <definedNames>
    <definedName name="_xlnm.Print_Area" localSheetId="1">Resultaten!$A$1:$K$55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T30" i="2" l="1"/>
  <c r="FT22" i="2"/>
  <c r="FT19" i="2"/>
  <c r="FT13" i="2"/>
  <c r="FT6" i="2"/>
  <c r="FT3" i="2"/>
  <c r="FS30" i="2"/>
  <c r="FS22" i="2"/>
  <c r="FS19" i="2"/>
  <c r="FS13" i="2"/>
  <c r="FS6" i="2"/>
  <c r="FS3" i="2"/>
  <c r="FR30" i="2"/>
  <c r="FR22" i="2"/>
  <c r="FR19" i="2"/>
  <c r="FR13" i="2"/>
  <c r="FR6" i="2"/>
  <c r="FR3" i="2"/>
  <c r="FQ30" i="2"/>
  <c r="FQ22" i="2"/>
  <c r="FQ19" i="2"/>
  <c r="FQ13" i="2"/>
  <c r="FQ6" i="2"/>
  <c r="FQ3" i="2"/>
  <c r="FP30" i="2" l="1"/>
  <c r="FP22" i="2"/>
  <c r="FP19" i="2"/>
  <c r="FP13" i="2"/>
  <c r="FP6" i="2"/>
  <c r="FP3" i="2"/>
  <c r="FO30" i="2" l="1"/>
  <c r="FO22" i="2"/>
  <c r="FO19" i="2"/>
  <c r="FO13" i="2"/>
  <c r="FO6" i="2"/>
  <c r="FO3" i="2"/>
  <c r="DB3" i="2"/>
  <c r="DC3" i="2"/>
  <c r="DD3" i="2"/>
  <c r="DE3" i="2"/>
  <c r="DF3" i="2"/>
  <c r="DG3" i="2"/>
  <c r="DH3" i="2"/>
  <c r="DI3" i="2"/>
  <c r="DJ3" i="2"/>
  <c r="DK3" i="2"/>
  <c r="DL3" i="2"/>
  <c r="DM3" i="2"/>
  <c r="DN3" i="2"/>
  <c r="FN30" i="2" l="1"/>
  <c r="FN22" i="2"/>
  <c r="FN19" i="2"/>
  <c r="FN13" i="2"/>
  <c r="FN9" i="2"/>
  <c r="FN6" i="2"/>
  <c r="FN3" i="2"/>
  <c r="FM30" i="2" l="1"/>
  <c r="FM22" i="2"/>
  <c r="FM19" i="2"/>
  <c r="FM13" i="2"/>
  <c r="FM9" i="2"/>
  <c r="FM6" i="2"/>
  <c r="FM3" i="2"/>
  <c r="FL30" i="2" l="1"/>
  <c r="FL22" i="2"/>
  <c r="FL19" i="2"/>
  <c r="FL13" i="2"/>
  <c r="FL9" i="2"/>
  <c r="FL6" i="2"/>
  <c r="FL3" i="2"/>
  <c r="FK30" i="2" l="1"/>
  <c r="FK22" i="2"/>
  <c r="FK19" i="2"/>
  <c r="FK13" i="2"/>
  <c r="FK9" i="2"/>
  <c r="FK6" i="2"/>
  <c r="FK3" i="2"/>
  <c r="FJ30" i="2" l="1"/>
  <c r="FJ22" i="2"/>
  <c r="FJ19" i="2"/>
  <c r="FJ13" i="2"/>
  <c r="FJ9" i="2"/>
  <c r="FJ6" i="2"/>
  <c r="FJ3" i="2"/>
  <c r="FI30" i="2" l="1"/>
  <c r="FI22" i="2"/>
  <c r="FI19" i="2"/>
  <c r="FI13" i="2"/>
  <c r="FI9" i="2"/>
  <c r="FI6" i="2"/>
  <c r="FI3" i="2"/>
  <c r="FH26" i="2"/>
  <c r="FH30" i="2"/>
  <c r="FH22" i="2"/>
  <c r="FH19" i="2"/>
  <c r="FH9" i="2"/>
  <c r="FH13" i="2"/>
  <c r="FH6" i="2"/>
  <c r="FH3" i="2"/>
  <c r="FG30" i="2"/>
  <c r="FG22" i="2"/>
  <c r="FG19" i="2"/>
  <c r="FG13" i="2"/>
  <c r="FG6" i="2"/>
  <c r="FG3" i="2"/>
  <c r="FF30" i="2"/>
  <c r="FF22" i="2"/>
  <c r="FF19" i="2"/>
  <c r="FF13" i="2"/>
  <c r="FF6" i="2"/>
  <c r="FF3" i="2"/>
  <c r="FE30" i="2"/>
  <c r="FE22" i="2"/>
  <c r="FE19" i="2"/>
  <c r="FE13" i="2"/>
  <c r="FE6" i="2"/>
  <c r="FE3" i="2"/>
  <c r="FD3" i="2"/>
  <c r="FD6" i="2"/>
  <c r="FD13" i="2"/>
  <c r="FD19" i="2"/>
  <c r="FD22" i="2"/>
  <c r="FD30" i="2"/>
  <c r="FC30" i="2"/>
  <c r="FC22" i="2"/>
  <c r="FC19" i="2"/>
  <c r="FC3" i="2"/>
  <c r="FC6" i="2"/>
  <c r="FC13" i="2"/>
  <c r="FB30" i="2"/>
  <c r="FB22" i="2"/>
  <c r="FB19" i="2"/>
  <c r="FB13" i="2"/>
  <c r="FB6" i="2"/>
  <c r="FB3" i="2"/>
  <c r="FA30" i="2"/>
  <c r="FA22" i="2"/>
  <c r="FA19" i="2"/>
  <c r="FA13" i="2"/>
  <c r="FA6" i="2"/>
  <c r="FA3" i="2"/>
  <c r="EZ30" i="2"/>
  <c r="EZ22" i="2"/>
  <c r="EZ19" i="2"/>
  <c r="EZ13" i="2"/>
  <c r="EZ3" i="2"/>
  <c r="EZ6" i="2"/>
  <c r="EY30" i="2"/>
  <c r="EY22" i="2"/>
  <c r="EY19" i="2"/>
  <c r="EY13" i="2"/>
  <c r="EY6" i="2"/>
  <c r="EY3" i="2"/>
  <c r="FG18" i="2"/>
  <c r="FF18" i="2"/>
  <c r="FE18" i="2"/>
  <c r="FD18" i="2"/>
  <c r="FC18" i="2"/>
  <c r="FB18" i="2"/>
  <c r="FA18" i="2"/>
  <c r="EZ18" i="2"/>
  <c r="EY18" i="2"/>
  <c r="EX18" i="2"/>
  <c r="EX30" i="2"/>
  <c r="EX22" i="2"/>
  <c r="EX19" i="2"/>
  <c r="EX13" i="2"/>
  <c r="EX6" i="2"/>
  <c r="EX3" i="2"/>
  <c r="EW6" i="2"/>
  <c r="EV30" i="2"/>
  <c r="EW30" i="2"/>
  <c r="EW22" i="2"/>
  <c r="EW18" i="2"/>
  <c r="EW19" i="2"/>
  <c r="EW13" i="2"/>
  <c r="EW3" i="2"/>
  <c r="BV34" i="2"/>
  <c r="EV13" i="2"/>
  <c r="EV6" i="2"/>
  <c r="EV3" i="2"/>
  <c r="EV22" i="2"/>
  <c r="EV18" i="2"/>
  <c r="EV19" i="2"/>
  <c r="ER3" i="2"/>
  <c r="EU3" i="2"/>
  <c r="EU6" i="2"/>
  <c r="EU13" i="2"/>
  <c r="EU18" i="2"/>
  <c r="EU22" i="2"/>
  <c r="EU30" i="2"/>
  <c r="EU19" i="2"/>
  <c r="ET3" i="2"/>
  <c r="ET6" i="2"/>
  <c r="ET13" i="2"/>
  <c r="ET18" i="2"/>
  <c r="ET19" i="2"/>
  <c r="ET22" i="2"/>
  <c r="ET30" i="2"/>
  <c r="ES3" i="2"/>
  <c r="ES6" i="2"/>
  <c r="ES13" i="2"/>
  <c r="ES18" i="2"/>
  <c r="ES19" i="2"/>
  <c r="ES22" i="2"/>
  <c r="ES30" i="2"/>
  <c r="ER6" i="2"/>
  <c r="ER13" i="2"/>
  <c r="ER18" i="2"/>
  <c r="ER19" i="2"/>
  <c r="ER22" i="2"/>
  <c r="ER30" i="2"/>
  <c r="EQ3" i="2"/>
  <c r="EQ6" i="2"/>
  <c r="EQ13" i="2"/>
  <c r="EQ18" i="2"/>
  <c r="EQ19" i="2"/>
  <c r="EQ22" i="2"/>
  <c r="EQ30" i="2"/>
  <c r="EP3" i="2"/>
  <c r="EP6" i="2"/>
  <c r="EP13" i="2"/>
  <c r="EP18" i="2"/>
  <c r="EP19" i="2"/>
  <c r="EP22" i="2"/>
  <c r="EP30" i="2"/>
  <c r="ED19" i="2"/>
  <c r="BJ34" i="2"/>
  <c r="EO3" i="2"/>
  <c r="EO19" i="2"/>
  <c r="EN19" i="2"/>
  <c r="EM19" i="2"/>
  <c r="EL19" i="2"/>
  <c r="EK19" i="2"/>
  <c r="EJ19" i="2"/>
  <c r="EI19" i="2"/>
  <c r="EH19" i="2"/>
  <c r="EG19" i="2"/>
  <c r="EF19" i="2"/>
  <c r="EE19" i="2"/>
  <c r="ED18" i="2"/>
  <c r="ED6" i="2"/>
  <c r="ED13" i="2"/>
  <c r="EO6" i="2"/>
  <c r="EO13" i="2"/>
  <c r="EO18" i="2"/>
  <c r="EO22" i="2"/>
  <c r="EO30" i="2"/>
  <c r="EN3" i="2"/>
  <c r="EN6" i="2"/>
  <c r="EN13" i="2"/>
  <c r="EN18" i="2"/>
  <c r="EN22" i="2"/>
  <c r="EN30" i="2"/>
  <c r="EM3" i="2"/>
  <c r="EM6" i="2"/>
  <c r="EM13" i="2"/>
  <c r="EM18" i="2"/>
  <c r="EM22" i="2"/>
  <c r="EM30" i="2"/>
  <c r="EL3" i="2"/>
  <c r="EL6" i="2"/>
  <c r="EL13" i="2"/>
  <c r="EL18" i="2"/>
  <c r="EL22" i="2"/>
  <c r="EL30" i="2"/>
  <c r="EK3" i="2"/>
  <c r="EK6" i="2"/>
  <c r="EK13" i="2"/>
  <c r="EK18" i="2"/>
  <c r="EK22" i="2"/>
  <c r="EK30" i="2"/>
  <c r="EJ3" i="2"/>
  <c r="EJ6" i="2"/>
  <c r="EJ13" i="2"/>
  <c r="EJ18" i="2"/>
  <c r="EJ22" i="2"/>
  <c r="EJ30" i="2"/>
  <c r="EI3" i="2"/>
  <c r="EI6" i="2"/>
  <c r="EI13" i="2"/>
  <c r="EI18" i="2"/>
  <c r="EI22" i="2"/>
  <c r="EI30" i="2"/>
  <c r="DX18" i="2"/>
  <c r="DY18" i="2"/>
  <c r="DZ18" i="2"/>
  <c r="EA18" i="2"/>
  <c r="EB18" i="2"/>
  <c r="EC18" i="2"/>
  <c r="EE18" i="2"/>
  <c r="EF18" i="2"/>
  <c r="EG18" i="2"/>
  <c r="EH18" i="2"/>
  <c r="EH3" i="2"/>
  <c r="EH6" i="2"/>
  <c r="EH13" i="2"/>
  <c r="EH22" i="2"/>
  <c r="EH30" i="2"/>
  <c r="EG3" i="2"/>
  <c r="EG6" i="2"/>
  <c r="EG13" i="2"/>
  <c r="EG22" i="2"/>
  <c r="EG30" i="2"/>
  <c r="EF3" i="2"/>
  <c r="EF6" i="2"/>
  <c r="EF13" i="2"/>
  <c r="EF22" i="2"/>
  <c r="EF30" i="2"/>
  <c r="EE3" i="2"/>
  <c r="EE6" i="2"/>
  <c r="EE13" i="2"/>
  <c r="EE22" i="2"/>
  <c r="EE30" i="2"/>
  <c r="ED3" i="2"/>
  <c r="ED22" i="2"/>
  <c r="ED30" i="2"/>
  <c r="EC3" i="2"/>
  <c r="EC6" i="2"/>
  <c r="EC13" i="2"/>
  <c r="EC22" i="2"/>
  <c r="EC30" i="2"/>
  <c r="EB30" i="2"/>
  <c r="EB22" i="2"/>
  <c r="EB3" i="2"/>
  <c r="EB6" i="2"/>
  <c r="EB13" i="2"/>
  <c r="DV22" i="2"/>
  <c r="DU22" i="2"/>
  <c r="EA3" i="2"/>
  <c r="EA6" i="2"/>
  <c r="EA13" i="2"/>
  <c r="EA22" i="2"/>
  <c r="EA30" i="2"/>
  <c r="DZ3" i="2"/>
  <c r="DZ6" i="2"/>
  <c r="DZ13" i="2"/>
  <c r="DZ22" i="2"/>
  <c r="DZ30" i="2"/>
  <c r="DY3" i="2"/>
  <c r="DY6" i="2"/>
  <c r="DY13" i="2"/>
  <c r="DY22" i="2"/>
  <c r="DY30" i="2"/>
  <c r="DX3" i="2"/>
  <c r="DX6" i="2"/>
  <c r="DX13" i="2"/>
  <c r="DX22" i="2"/>
  <c r="DX30" i="2"/>
  <c r="DW3" i="2"/>
  <c r="DW6" i="2"/>
  <c r="DW13" i="2"/>
  <c r="DW18" i="2"/>
  <c r="DW22" i="2"/>
  <c r="DW30" i="2"/>
  <c r="DV3" i="2"/>
  <c r="DV6" i="2"/>
  <c r="DV13" i="2"/>
  <c r="DV18" i="2"/>
  <c r="DV30" i="2"/>
  <c r="DU3" i="2"/>
  <c r="DU6" i="2"/>
  <c r="DU13" i="2"/>
  <c r="DU18" i="2"/>
  <c r="DU30" i="2"/>
  <c r="DT22" i="2"/>
  <c r="DS22" i="2"/>
  <c r="DS30" i="2"/>
  <c r="DT30" i="2"/>
  <c r="DT3" i="2"/>
  <c r="DT6" i="2"/>
  <c r="DT13" i="2"/>
  <c r="DT18" i="2"/>
  <c r="DS3" i="2"/>
  <c r="DS6" i="2"/>
  <c r="DS13" i="2"/>
  <c r="DS18" i="2"/>
  <c r="DR3" i="2"/>
  <c r="DR6" i="2"/>
  <c r="DR13" i="2"/>
  <c r="DR18" i="2"/>
  <c r="DR22" i="2"/>
  <c r="DR30" i="2"/>
  <c r="DQ18" i="2"/>
  <c r="DQ3" i="2"/>
  <c r="DQ6" i="2"/>
  <c r="DQ13" i="2"/>
  <c r="DQ22" i="2"/>
  <c r="DQ30" i="2"/>
  <c r="DP3" i="2"/>
  <c r="DP30" i="2"/>
  <c r="DP22" i="2"/>
  <c r="DP18" i="2"/>
  <c r="DP13" i="2"/>
  <c r="DP6" i="2"/>
  <c r="DO3" i="2"/>
  <c r="DO6" i="2"/>
  <c r="DO13" i="2"/>
  <c r="DO18" i="2"/>
  <c r="DO22" i="2"/>
  <c r="DO30" i="2"/>
  <c r="DN6" i="2"/>
  <c r="DN13" i="2"/>
  <c r="DN18" i="2"/>
  <c r="DN22" i="2"/>
  <c r="DN30" i="2"/>
  <c r="DM13" i="2"/>
  <c r="DM6" i="2"/>
  <c r="DM18" i="2"/>
  <c r="DM22" i="2"/>
  <c r="DM30" i="2"/>
  <c r="DL30" i="2"/>
  <c r="DK30" i="2"/>
  <c r="DJ30" i="2"/>
  <c r="DI30" i="2"/>
  <c r="DH30" i="2"/>
  <c r="DG30" i="2"/>
  <c r="DF30" i="2"/>
  <c r="DE30" i="2"/>
  <c r="DD30" i="2"/>
  <c r="DC30" i="2"/>
  <c r="DB30" i="2"/>
  <c r="DD22" i="2"/>
  <c r="DC22" i="2"/>
  <c r="DB22" i="2"/>
  <c r="DC18" i="2"/>
  <c r="DB18" i="2"/>
  <c r="DD18" i="2"/>
  <c r="DC13" i="2"/>
  <c r="DB13" i="2"/>
  <c r="DD13" i="2"/>
  <c r="DC6" i="2"/>
  <c r="DD6" i="2"/>
  <c r="DB6" i="2"/>
  <c r="W34" i="2"/>
  <c r="D34" i="2"/>
  <c r="DL22" i="2"/>
  <c r="DL18" i="2"/>
  <c r="DL13" i="2"/>
  <c r="DL6" i="2"/>
  <c r="DK22" i="2"/>
  <c r="DK18" i="2"/>
  <c r="DK13" i="2"/>
  <c r="DK6" i="2"/>
  <c r="DJ22" i="2"/>
  <c r="DJ18" i="2"/>
  <c r="DJ13" i="2"/>
  <c r="DJ6" i="2"/>
  <c r="DI22" i="2"/>
  <c r="DI18" i="2"/>
  <c r="DI13" i="2"/>
  <c r="DI6" i="2"/>
  <c r="DH22" i="2"/>
  <c r="DH18" i="2"/>
  <c r="DH13" i="2"/>
  <c r="DH6" i="2"/>
  <c r="DG22" i="2"/>
  <c r="DG18" i="2"/>
  <c r="DG13" i="2"/>
  <c r="DG6" i="2"/>
  <c r="DF22" i="2"/>
  <c r="DF18" i="2"/>
  <c r="DF13" i="2"/>
  <c r="DF6" i="2"/>
  <c r="DE22" i="2"/>
  <c r="DE18" i="2"/>
  <c r="DE13" i="2"/>
  <c r="DE6" i="2"/>
</calcChain>
</file>

<file path=xl/sharedStrings.xml><?xml version="1.0" encoding="utf-8"?>
<sst xmlns="http://schemas.openxmlformats.org/spreadsheetml/2006/main" count="63" uniqueCount="52">
  <si>
    <t>E66 dag+1 correcte meetberichten</t>
  </si>
  <si>
    <t>E66 dag+5 correcte meetberichten</t>
  </si>
  <si>
    <t>E66 dag+9 correcte meetberichten</t>
  </si>
  <si>
    <t>E65 maand+10 correcte meetberichten</t>
  </si>
  <si>
    <t>Ontvangen aperaks</t>
  </si>
  <si>
    <t>E64 totaal ontvangen berichten</t>
  </si>
  <si>
    <t>E64 totaal aantal fouten</t>
  </si>
  <si>
    <t>E64 totaal aantal foutloze berichten</t>
  </si>
  <si>
    <t>E66 dag+4 correcte meetberichten</t>
  </si>
  <si>
    <t>E66 maand+4 correcte meetberichten</t>
  </si>
  <si>
    <t>E66 maand+14 correcte meetberichten</t>
  </si>
  <si>
    <t>E66 4e maand+8 correcte meetberichten</t>
  </si>
  <si>
    <t>E64 totaal aantal niet ontvangen berichten Elektriciteit</t>
  </si>
  <si>
    <t>E64 totaal aantal niet ontvangen berichten Gas</t>
  </si>
  <si>
    <t>meetdata grootverbruik</t>
  </si>
  <si>
    <t xml:space="preserve">Dit is het percentage  </t>
  </si>
  <si>
    <t>elektriciteit gevalideerd voor facturatie</t>
  </si>
  <si>
    <t>op de 10e dag van de maand.</t>
  </si>
  <si>
    <t>E65 maand+10 correcte berichten.</t>
  </si>
  <si>
    <t>Dit is het percentage</t>
  </si>
  <si>
    <t xml:space="preserve">meetdata grootverbruik </t>
  </si>
  <si>
    <t xml:space="preserve">wordt aangeleverd voor allocatie </t>
  </si>
  <si>
    <t>op de 1e dag na het verbruik.</t>
  </si>
  <si>
    <t xml:space="preserve">Dit is het percentage </t>
  </si>
  <si>
    <t>E64 totaal aantal niet ontvangen</t>
  </si>
  <si>
    <t>dit is het aantal door netbeheerders</t>
  </si>
  <si>
    <t>primaire deel van de meetinstallatie.</t>
  </si>
  <si>
    <r>
      <rPr>
        <u/>
        <sz val="10"/>
        <color rgb="FF144190"/>
        <rFont val="Calibri"/>
        <family val="2"/>
        <scheme val="minor"/>
      </rPr>
      <t>niet</t>
    </r>
    <r>
      <rPr>
        <sz val="10"/>
        <color rgb="FF144190"/>
        <rFont val="Calibri"/>
        <family val="2"/>
        <scheme val="minor"/>
      </rPr>
      <t xml:space="preserve"> gestuurde berichten over het</t>
    </r>
  </si>
  <si>
    <t>Deelname percentage</t>
  </si>
  <si>
    <t>VMNED aanvaardt geen enkele aansprakelijkheid voor directe of indirecte schade ontstaan door de inhoud van de - al dan niet door derden aangeboden - informatie in de het monitoroverzicht berichtenverkeer. Niets van het monitoroverzicht berichtverkeer mag zonder voorafgaande schriftelijke toestemming openbaar worden gemaakt of verveelvoudigd, waaronder begrepen het reproduceren door middel van druk, offset, fotokopie of microfilm of in enige digitale, elektronische, optische of andere vorm of (en dit geldt zonodig in aanvulling op het auteursrecht) het reproduceren ten behoeve van een onderneming, organisatie of instelling of voor eigen oefening, studie of gebruik welk(e) niet strikt privé van aard is of voor het overnemen in enig dag-, nieuws- of weekblad of tijdschrift (al of niet in digitale vorm of online) of in een radio- of televisieuitzending.</t>
  </si>
  <si>
    <t>elektriciteit</t>
  </si>
  <si>
    <t>Gas</t>
  </si>
  <si>
    <t>eruit moeten halen Martin Hagen</t>
  </si>
  <si>
    <t xml:space="preserve">Hagen laat Alexander steen het </t>
  </si>
  <si>
    <t>bronbestand aanpassen.</t>
  </si>
  <si>
    <t>mag er niet meer in per 1-1-18</t>
  </si>
  <si>
    <t>altijnd 0% invullen</t>
  </si>
  <si>
    <t>op de 4e dag van de maand.</t>
  </si>
  <si>
    <t>E66 maand+4 correcte berichten.</t>
  </si>
  <si>
    <t>Deelnamepercentage</t>
  </si>
  <si>
    <t>Deelnemende bedrijven</t>
  </si>
  <si>
    <t>DNWG Infra BV</t>
  </si>
  <si>
    <t>Ebatech Ingenieursbureau BV</t>
  </si>
  <si>
    <t>Kenter BV</t>
  </si>
  <si>
    <t>Fudura BV</t>
  </si>
  <si>
    <t>E66 dag+1 correcte berichten.</t>
  </si>
  <si>
    <t>2-3-6</t>
  </si>
  <si>
    <t>17-19-22</t>
  </si>
  <si>
    <t>9-13-30</t>
  </si>
  <si>
    <t>gas gevalideerd voor facturatie</t>
  </si>
  <si>
    <t>berichten Elektriciteit / Gas</t>
  </si>
  <si>
    <t xml:space="preserve">elektriciteit dat gecontroleerd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</si>
</sst>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24">
    <font>
      <sz val="11"/>
      <color theme="1"/>
      <name val="Calibri"/>
      <family val="2"/>
      <scheme val="minor"/>
    </font>
    <font>
      <sz val="11"/>
      <color rgb="FFFF0000"/>
      <name val="Calibri"/>
      <family val="2"/>
      <scheme val="minor"/>
    </font>
    <font>
      <sz val="11"/>
      <color indexed="8"/>
      <name val="Calibri"/>
      <family val="2"/>
    </font>
    <font>
      <sz val="11"/>
      <name val="Essent Proforma"/>
    </font>
    <font>
      <sz val="10"/>
      <color rgb="FF000000"/>
      <name val="Arial"/>
      <family val="2"/>
    </font>
    <font>
      <b/>
      <sz val="11"/>
      <color rgb="FFFF0000"/>
      <name val="Calibri"/>
      <family val="2"/>
      <scheme val="minor"/>
    </font>
    <font>
      <sz val="11"/>
      <color rgb="FF0070C0"/>
      <name val="Calibri"/>
      <family val="2"/>
      <scheme val="minor"/>
    </font>
    <font>
      <sz val="11"/>
      <color theme="1"/>
      <name val="Verdana"/>
      <family val="2"/>
    </font>
    <font>
      <b/>
      <sz val="11"/>
      <color theme="1"/>
      <name val="Calibri"/>
      <family val="2"/>
      <scheme val="minor"/>
    </font>
    <font>
      <sz val="11"/>
      <color rgb="FF000000"/>
      <name val="Calibri"/>
      <family val="2"/>
    </font>
    <font>
      <b/>
      <sz val="10"/>
      <color rgb="FF144190"/>
      <name val="Calibri"/>
      <family val="2"/>
      <scheme val="minor"/>
    </font>
    <font>
      <sz val="10"/>
      <color rgb="FF144190"/>
      <name val="Calibri"/>
      <family val="2"/>
      <scheme val="minor"/>
    </font>
    <font>
      <sz val="10"/>
      <color theme="1"/>
      <name val="Verdana"/>
      <family val="2"/>
    </font>
    <font>
      <sz val="10"/>
      <color rgb="FF144190"/>
      <name val="Verdana"/>
      <family val="2"/>
    </font>
    <font>
      <u/>
      <sz val="10"/>
      <color rgb="FF144190"/>
      <name val="Calibri"/>
      <family val="2"/>
      <scheme val="minor"/>
    </font>
    <font>
      <b/>
      <sz val="14"/>
      <color rgb="FF144190"/>
      <name val="Calibri"/>
      <family val="2"/>
      <scheme val="minor"/>
    </font>
    <font>
      <sz val="11"/>
      <color rgb="FFE21B20"/>
      <name val="Calibri"/>
      <family val="2"/>
      <scheme val="minor"/>
    </font>
    <font>
      <sz val="11"/>
      <color rgb="FF000000"/>
      <name val="Calibri"/>
      <family val="2"/>
      <scheme val="minor"/>
    </font>
    <font>
      <sz val="10"/>
      <name val="Arial"/>
      <family val="2"/>
    </font>
    <font>
      <b/>
      <sz val="10"/>
      <color rgb="FFFF0000"/>
      <name val="Arial"/>
      <family val="2"/>
    </font>
    <font>
      <sz val="10"/>
      <color rgb="FFFF0000"/>
      <name val="Arial"/>
      <family val="2"/>
    </font>
    <font>
      <sz val="11"/>
      <color theme="1"/>
      <name val="Calibri"/>
      <family val="2"/>
      <scheme val="minor"/>
    </font>
    <font>
      <b/>
      <sz val="12"/>
      <color rgb="FF144190"/>
      <name val="Calibri"/>
      <family val="2"/>
      <scheme val="minor"/>
    </font>
    <font>
      <sz val="10"/>
      <name val="Arial"/>
      <family val="2"/>
      <charset val="1"/>
    </font>
  </fonts>
  <fills count="10">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5" tint="0.59999389629810485"/>
        <bgColor indexed="64"/>
      </patternFill>
    </fill>
  </fills>
  <borders count="1">
    <border>
      <left/>
      <right/>
      <top/>
      <bottom/>
      <diagonal/>
    </border>
  </borders>
  <cellStyleXfs count="9">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4" fillId="0" borderId="0"/>
    <xf numFmtId="43" fontId="2" fillId="0" borderId="0" applyFont="0" applyFill="0" applyBorder="0" applyAlignment="0" applyProtection="0"/>
    <xf numFmtId="0" fontId="18" fillId="0" borderId="0"/>
    <xf numFmtId="9" fontId="21" fillId="0" borderId="0" applyFont="0" applyFill="0" applyBorder="0" applyAlignment="0" applyProtection="0"/>
    <xf numFmtId="0" fontId="23" fillId="0" borderId="0"/>
  </cellStyleXfs>
  <cellXfs count="83">
    <xf numFmtId="0" fontId="0" fillId="0" borderId="0" xfId="0"/>
    <xf numFmtId="0" fontId="1" fillId="0" borderId="0" xfId="0" applyFont="1"/>
    <xf numFmtId="0" fontId="0" fillId="0" borderId="0" xfId="0"/>
    <xf numFmtId="0" fontId="0" fillId="0" borderId="0" xfId="0" applyBorder="1"/>
    <xf numFmtId="10" fontId="0" fillId="0" borderId="0" xfId="0" applyNumberFormat="1" applyBorder="1"/>
    <xf numFmtId="17" fontId="0" fillId="0" borderId="0" xfId="0" applyNumberFormat="1" applyBorder="1"/>
    <xf numFmtId="17" fontId="0" fillId="0" borderId="0" xfId="0" applyNumberFormat="1"/>
    <xf numFmtId="10" fontId="0" fillId="0" borderId="0" xfId="0" applyNumberFormat="1" applyFill="1" applyBorder="1"/>
    <xf numFmtId="0" fontId="1" fillId="0" borderId="0" xfId="0" applyFont="1" applyBorder="1"/>
    <xf numFmtId="0" fontId="6" fillId="0" borderId="0" xfId="0" applyFont="1" applyBorder="1"/>
    <xf numFmtId="0" fontId="6" fillId="0" borderId="0" xfId="0" applyFont="1"/>
    <xf numFmtId="10" fontId="0" fillId="0" borderId="0" xfId="0" applyNumberFormat="1"/>
    <xf numFmtId="0" fontId="7" fillId="0" borderId="0" xfId="0" applyFont="1"/>
    <xf numFmtId="2" fontId="0" fillId="0" borderId="0" xfId="0" applyNumberFormat="1"/>
    <xf numFmtId="0" fontId="8" fillId="0" borderId="0" xfId="0" applyFont="1"/>
    <xf numFmtId="10" fontId="9" fillId="0" borderId="0" xfId="0" applyNumberFormat="1" applyFont="1" applyBorder="1" applyAlignment="1">
      <alignment horizontal="right" vertical="center"/>
    </xf>
    <xf numFmtId="1" fontId="9" fillId="0" borderId="0" xfId="0" applyNumberFormat="1" applyFont="1" applyFill="1" applyBorder="1" applyAlignment="1">
      <alignment horizontal="right" vertical="center"/>
    </xf>
    <xf numFmtId="1" fontId="0" fillId="0" borderId="0" xfId="0" applyNumberFormat="1"/>
    <xf numFmtId="0" fontId="10" fillId="0" borderId="0" xfId="0" applyFont="1"/>
    <xf numFmtId="0" fontId="11" fillId="0" borderId="0" xfId="0" applyFont="1"/>
    <xf numFmtId="0" fontId="12" fillId="0" borderId="0" xfId="0" applyFont="1"/>
    <xf numFmtId="0" fontId="13" fillId="0" borderId="0" xfId="0" applyFont="1"/>
    <xf numFmtId="0" fontId="16" fillId="0" borderId="0" xfId="0" applyFont="1"/>
    <xf numFmtId="9" fontId="16" fillId="0" borderId="0" xfId="0" applyNumberFormat="1" applyFont="1"/>
    <xf numFmtId="0" fontId="9" fillId="0" borderId="0" xfId="0" applyFont="1" applyBorder="1" applyAlignment="1">
      <alignment horizontal="right" vertical="center"/>
    </xf>
    <xf numFmtId="164" fontId="0" fillId="0" borderId="0" xfId="0" applyNumberFormat="1"/>
    <xf numFmtId="9" fontId="16" fillId="0" borderId="0" xfId="0" applyNumberFormat="1" applyFont="1" applyBorder="1"/>
    <xf numFmtId="10" fontId="17" fillId="0" borderId="0" xfId="0" applyNumberFormat="1" applyFont="1" applyBorder="1" applyAlignment="1">
      <alignment horizontal="right" vertical="center"/>
    </xf>
    <xf numFmtId="0" fontId="17" fillId="0" borderId="0" xfId="0" applyFont="1" applyBorder="1" applyAlignment="1">
      <alignment horizontal="right" vertical="center"/>
    </xf>
    <xf numFmtId="10" fontId="9" fillId="0" borderId="0" xfId="0" applyNumberFormat="1" applyFont="1" applyFill="1" applyBorder="1" applyAlignment="1">
      <alignment horizontal="right" vertical="center"/>
    </xf>
    <xf numFmtId="0" fontId="1" fillId="0" borderId="0" xfId="0" applyFont="1" applyFill="1" applyBorder="1"/>
    <xf numFmtId="17" fontId="0" fillId="0" borderId="0" xfId="0" applyNumberFormat="1" applyFill="1" applyBorder="1"/>
    <xf numFmtId="10" fontId="17" fillId="0" borderId="0" xfId="0" applyNumberFormat="1" applyFont="1" applyFill="1" applyBorder="1" applyAlignment="1">
      <alignment horizontal="right" vertical="center"/>
    </xf>
    <xf numFmtId="0" fontId="0" fillId="0" borderId="0" xfId="0" applyFill="1" applyBorder="1"/>
    <xf numFmtId="0" fontId="6" fillId="0" borderId="0" xfId="0" applyFont="1" applyFill="1" applyBorder="1"/>
    <xf numFmtId="0" fontId="0" fillId="0" borderId="0" xfId="0" applyFill="1" applyBorder="1" applyProtection="1">
      <protection locked="0"/>
    </xf>
    <xf numFmtId="1" fontId="0" fillId="0" borderId="0" xfId="0" applyNumberFormat="1" applyFill="1" applyBorder="1"/>
    <xf numFmtId="0" fontId="8" fillId="0" borderId="0" xfId="0" applyFont="1" applyFill="1" applyBorder="1" applyProtection="1">
      <protection locked="0"/>
    </xf>
    <xf numFmtId="3" fontId="19" fillId="0" borderId="0" xfId="0" applyNumberFormat="1" applyFont="1" applyFill="1" applyBorder="1" applyAlignment="1" applyProtection="1">
      <alignment vertical="top" wrapText="1"/>
      <protection locked="0"/>
    </xf>
    <xf numFmtId="3" fontId="19" fillId="0" borderId="0" xfId="6" applyNumberFormat="1" applyFont="1" applyFill="1" applyBorder="1" applyProtection="1">
      <protection locked="0"/>
    </xf>
    <xf numFmtId="3" fontId="19" fillId="0" borderId="0" xfId="3" applyNumberFormat="1" applyFont="1" applyFill="1" applyBorder="1" applyProtection="1">
      <protection locked="0"/>
    </xf>
    <xf numFmtId="0" fontId="6" fillId="2" borderId="0" xfId="0" applyFont="1" applyFill="1" applyBorder="1"/>
    <xf numFmtId="10" fontId="0" fillId="2" borderId="0" xfId="0" applyNumberFormat="1" applyFill="1"/>
    <xf numFmtId="0" fontId="0" fillId="2" borderId="0" xfId="0" applyFill="1" applyBorder="1" applyProtection="1">
      <protection locked="0"/>
    </xf>
    <xf numFmtId="0" fontId="20" fillId="0" borderId="0" xfId="0" applyFont="1" applyAlignment="1">
      <alignment vertical="center"/>
    </xf>
    <xf numFmtId="10" fontId="0" fillId="0" borderId="0" xfId="0" applyNumberFormat="1" applyFill="1"/>
    <xf numFmtId="0" fontId="9" fillId="0" borderId="0" xfId="0" applyNumberFormat="1" applyFont="1" applyFill="1" applyBorder="1" applyAlignment="1">
      <alignment horizontal="right" vertical="center"/>
    </xf>
    <xf numFmtId="0" fontId="0" fillId="0" borderId="0" xfId="0" applyNumberFormat="1"/>
    <xf numFmtId="10" fontId="1" fillId="0" borderId="0" xfId="0" applyNumberFormat="1" applyFont="1"/>
    <xf numFmtId="9" fontId="0" fillId="0" borderId="0" xfId="7" applyFont="1"/>
    <xf numFmtId="9" fontId="0" fillId="0" borderId="0" xfId="0" applyNumberFormat="1"/>
    <xf numFmtId="9" fontId="15" fillId="0" borderId="0" xfId="0" applyNumberFormat="1" applyFont="1" applyAlignment="1">
      <alignment horizontal="left"/>
    </xf>
    <xf numFmtId="0" fontId="11" fillId="0" borderId="0" xfId="0" applyFont="1" applyAlignment="1">
      <alignment horizontal="left"/>
    </xf>
    <xf numFmtId="1" fontId="22" fillId="0" borderId="0" xfId="0" applyNumberFormat="1" applyFont="1" applyAlignment="1">
      <alignment horizontal="left"/>
    </xf>
    <xf numFmtId="0" fontId="0" fillId="3" borderId="0" xfId="0" applyFill="1"/>
    <xf numFmtId="0" fontId="0" fillId="4" borderId="0" xfId="0" applyFill="1"/>
    <xf numFmtId="49" fontId="8" fillId="2" borderId="0" xfId="0" applyNumberFormat="1" applyFont="1" applyFill="1" applyBorder="1" applyProtection="1">
      <protection locked="0"/>
    </xf>
    <xf numFmtId="49" fontId="0" fillId="2" borderId="0" xfId="0" applyNumberFormat="1" applyFill="1" applyBorder="1" applyProtection="1">
      <protection locked="0"/>
    </xf>
    <xf numFmtId="0" fontId="0" fillId="5" borderId="0" xfId="0" applyFill="1" applyBorder="1"/>
    <xf numFmtId="0" fontId="1" fillId="5" borderId="0" xfId="0" applyFont="1" applyFill="1" applyBorder="1"/>
    <xf numFmtId="0" fontId="0" fillId="6" borderId="0" xfId="0" applyFill="1" applyBorder="1"/>
    <xf numFmtId="0" fontId="6" fillId="6" borderId="0" xfId="0" applyFont="1" applyFill="1" applyBorder="1"/>
    <xf numFmtId="0" fontId="5" fillId="7" borderId="0" xfId="0" applyFont="1" applyFill="1"/>
    <xf numFmtId="0" fontId="1" fillId="7" borderId="0" xfId="0" applyFont="1" applyFill="1" applyBorder="1"/>
    <xf numFmtId="0" fontId="6" fillId="7" borderId="0" xfId="0" applyFont="1" applyFill="1" applyBorder="1"/>
    <xf numFmtId="10" fontId="9" fillId="8" borderId="0" xfId="0" applyNumberFormat="1" applyFont="1" applyFill="1" applyBorder="1" applyAlignment="1">
      <alignment horizontal="right" vertical="center"/>
    </xf>
    <xf numFmtId="0" fontId="0" fillId="8" borderId="0" xfId="0" applyFill="1"/>
    <xf numFmtId="1" fontId="0" fillId="8" borderId="0" xfId="0" applyNumberFormat="1" applyFill="1"/>
    <xf numFmtId="0" fontId="9" fillId="8" borderId="0" xfId="0" applyFont="1" applyFill="1" applyBorder="1" applyAlignment="1">
      <alignment horizontal="right" vertical="center"/>
    </xf>
    <xf numFmtId="10" fontId="0" fillId="8" borderId="0" xfId="0" applyNumberFormat="1" applyFill="1"/>
    <xf numFmtId="10" fontId="0" fillId="9" borderId="0" xfId="0" applyNumberFormat="1" applyFill="1"/>
    <xf numFmtId="0" fontId="0" fillId="9" borderId="0" xfId="0" applyFill="1"/>
    <xf numFmtId="2" fontId="0" fillId="9" borderId="0" xfId="0" applyNumberFormat="1" applyFill="1"/>
    <xf numFmtId="9" fontId="0" fillId="9" borderId="0" xfId="0" applyNumberFormat="1" applyFill="1"/>
    <xf numFmtId="0" fontId="10" fillId="0" borderId="0" xfId="0" applyFont="1" applyFill="1"/>
    <xf numFmtId="0" fontId="0" fillId="0" borderId="0" xfId="0" applyFill="1"/>
    <xf numFmtId="17" fontId="0" fillId="0" borderId="0" xfId="0" applyNumberFormat="1" applyFill="1"/>
    <xf numFmtId="1" fontId="0" fillId="0" borderId="0" xfId="0" applyNumberFormat="1" applyFill="1"/>
    <xf numFmtId="0" fontId="9" fillId="0" borderId="0" xfId="0" applyFont="1" applyFill="1" applyBorder="1" applyAlignment="1">
      <alignment horizontal="right" vertical="center"/>
    </xf>
    <xf numFmtId="2" fontId="0" fillId="0" borderId="0" xfId="0" applyNumberFormat="1" applyFill="1"/>
    <xf numFmtId="9" fontId="0" fillId="0" borderId="0" xfId="0" applyNumberFormat="1" applyFill="1"/>
    <xf numFmtId="0" fontId="11" fillId="0" borderId="0" xfId="0" applyFont="1" applyAlignment="1">
      <alignment vertical="top" wrapText="1"/>
    </xf>
    <xf numFmtId="0" fontId="11" fillId="0" borderId="0" xfId="0" applyFont="1" applyAlignment="1">
      <alignment vertical="top"/>
    </xf>
  </cellXfs>
  <cellStyles count="9">
    <cellStyle name="Excel Built-in Normal" xfId="8"/>
    <cellStyle name="Komma 2" xfId="1"/>
    <cellStyle name="Komma 3" xfId="5"/>
    <cellStyle name="Procent" xfId="7" builtinId="5"/>
    <cellStyle name="Procent 2" xfId="2"/>
    <cellStyle name="Standaard" xfId="0" builtinId="0"/>
    <cellStyle name="Standaard 2" xfId="3"/>
    <cellStyle name="Standaard 2 2" xfId="4"/>
    <cellStyle name="Standaard_Blad1" xfId="6"/>
  </cellStyles>
  <dxfs count="0"/>
  <tableStyles count="0" defaultTableStyle="TableStyleMedium2" defaultPivotStyle="PivotStyleLight16"/>
  <colors>
    <mruColors>
      <color rgb="FFCC99FF"/>
      <color rgb="FF144190"/>
      <color rgb="FFE21B20"/>
      <color rgb="FFE2E3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3" Type="http://schemas.microsoft.com/office/2011/relationships/chartStyle" Target="style3.xml"/><Relationship Id="rId2" Type="http://schemas.microsoft.com/office/2011/relationships/chartColorStyle" Target="colors3.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solidFill>
                  <a:srgbClr val="144190"/>
                </a:solidFill>
              </a:rPr>
              <a:t>12 maandelijks Voortschrijdend gemiddelde Elektriciteit</a:t>
            </a:r>
          </a:p>
        </c:rich>
      </c:tx>
      <c:layout>
        <c:manualLayout>
          <c:xMode val="edge"/>
          <c:yMode val="edge"/>
          <c:x val="9.4518190968978483E-2"/>
          <c:y val="2.5357441760245722E-2"/>
        </c:manualLayout>
      </c:layout>
      <c:overlay val="0"/>
      <c:spPr>
        <a:noFill/>
        <a:ln>
          <a:noFill/>
        </a:ln>
        <a:effectLst/>
      </c:spPr>
    </c:title>
    <c:autoTitleDeleted val="0"/>
    <c:plotArea>
      <c:layout/>
      <c:lineChart>
        <c:grouping val="standard"/>
        <c:varyColors val="0"/>
        <c:ser>
          <c:idx val="0"/>
          <c:order val="0"/>
          <c:tx>
            <c:strRef>
              <c:f>Invoer!$A$3</c:f>
              <c:strCache>
                <c:ptCount val="1"/>
                <c:pt idx="0">
                  <c:v>E66 dag+1 correcte meetberichten</c:v>
                </c:pt>
              </c:strCache>
            </c:strRef>
          </c:tx>
          <c:spPr>
            <a:ln w="28575" cap="rnd">
              <a:solidFill>
                <a:srgbClr val="144190"/>
              </a:solidFill>
              <a:prstDash val="sysDash"/>
              <a:round/>
            </a:ln>
            <a:effectLst/>
          </c:spPr>
          <c:marker>
            <c:symbol val="none"/>
          </c:marker>
          <c:cat>
            <c:numRef>
              <c:f>Invoer!$FI$2:$FT$2</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Invoer!$FI$3:$FT$3</c:f>
              <c:numCache>
                <c:formatCode>0.00%</c:formatCode>
                <c:ptCount val="12"/>
                <c:pt idx="0">
                  <c:v>0.99622196455162848</c:v>
                </c:pt>
                <c:pt idx="1">
                  <c:v>0.99625441222384004</c:v>
                </c:pt>
                <c:pt idx="2">
                  <c:v>0.99622076578185792</c:v>
                </c:pt>
                <c:pt idx="3">
                  <c:v>0.99625242523895163</c:v>
                </c:pt>
                <c:pt idx="4">
                  <c:v>0.99613684696587468</c:v>
                </c:pt>
                <c:pt idx="5">
                  <c:v>0.99619168034077477</c:v>
                </c:pt>
                <c:pt idx="6">
                  <c:v>0.99625558165290451</c:v>
                </c:pt>
                <c:pt idx="7">
                  <c:v>0.99626899238852762</c:v>
                </c:pt>
                <c:pt idx="8">
                  <c:v>0.99621034535908703</c:v>
                </c:pt>
                <c:pt idx="9">
                  <c:v>0.99604721414950381</c:v>
                </c:pt>
                <c:pt idx="10">
                  <c:v>0.99577603819018912</c:v>
                </c:pt>
                <c:pt idx="11">
                  <c:v>0.99574718190083333</c:v>
                </c:pt>
              </c:numCache>
            </c:numRef>
          </c:val>
          <c:smooth val="0"/>
          <c:extLst xmlns:c16r2="http://schemas.microsoft.com/office/drawing/2015/06/chart">
            <c:ext xmlns:c16="http://schemas.microsoft.com/office/drawing/2014/chart" uri="{C3380CC4-5D6E-409C-BE32-E72D297353CC}">
              <c16:uniqueId val="{00000000-E2B5-49C3-81C6-CC7765709ED5}"/>
            </c:ext>
          </c:extLst>
        </c:ser>
        <c:ser>
          <c:idx val="1"/>
          <c:order val="1"/>
          <c:tx>
            <c:strRef>
              <c:f>Invoer!$A$6</c:f>
              <c:strCache>
                <c:ptCount val="1"/>
                <c:pt idx="0">
                  <c:v>E65 maand+10 correcte meetberichten</c:v>
                </c:pt>
              </c:strCache>
            </c:strRef>
          </c:tx>
          <c:spPr>
            <a:ln w="28575" cap="rnd">
              <a:solidFill>
                <a:srgbClr val="E21B20"/>
              </a:solidFill>
              <a:round/>
            </a:ln>
            <a:effectLst/>
          </c:spPr>
          <c:marker>
            <c:symbol val="none"/>
          </c:marker>
          <c:cat>
            <c:numRef>
              <c:f>Invoer!$FI$2:$FT$2</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Invoer!$FI$6:$FT$6</c:f>
              <c:numCache>
                <c:formatCode>0.00%</c:formatCode>
                <c:ptCount val="12"/>
                <c:pt idx="0">
                  <c:v>0.99435769990563527</c:v>
                </c:pt>
                <c:pt idx="1">
                  <c:v>0.99442715392279879</c:v>
                </c:pt>
                <c:pt idx="2">
                  <c:v>0.9941701835637754</c:v>
                </c:pt>
                <c:pt idx="3">
                  <c:v>0.99496569975172056</c:v>
                </c:pt>
                <c:pt idx="4">
                  <c:v>0.99491684895087362</c:v>
                </c:pt>
                <c:pt idx="5">
                  <c:v>0.99469121885214207</c:v>
                </c:pt>
                <c:pt idx="6">
                  <c:v>0.9947768397315423</c:v>
                </c:pt>
                <c:pt idx="7">
                  <c:v>0.99482487201607739</c:v>
                </c:pt>
                <c:pt idx="8">
                  <c:v>0.99487781456560276</c:v>
                </c:pt>
                <c:pt idx="9">
                  <c:v>0.99494386520308298</c:v>
                </c:pt>
                <c:pt idx="10">
                  <c:v>0.99507801035133492</c:v>
                </c:pt>
                <c:pt idx="11">
                  <c:v>0.9952034632146437</c:v>
                </c:pt>
              </c:numCache>
            </c:numRef>
          </c:val>
          <c:smooth val="0"/>
          <c:extLst xmlns:c16r2="http://schemas.microsoft.com/office/drawing/2015/06/chart">
            <c:ext xmlns:c16="http://schemas.microsoft.com/office/drawing/2014/chart" uri="{C3380CC4-5D6E-409C-BE32-E72D297353CC}">
              <c16:uniqueId val="{00000000-D428-41AB-A13F-978ACA1E4FAD}"/>
            </c:ext>
          </c:extLst>
        </c:ser>
        <c:dLbls>
          <c:showLegendKey val="0"/>
          <c:showVal val="0"/>
          <c:showCatName val="0"/>
          <c:showSerName val="0"/>
          <c:showPercent val="0"/>
          <c:showBubbleSize val="0"/>
        </c:dLbls>
        <c:marker val="1"/>
        <c:smooth val="0"/>
        <c:axId val="191351424"/>
        <c:axId val="193422848"/>
      </c:lineChart>
      <c:dateAx>
        <c:axId val="191351424"/>
        <c:scaling>
          <c:orientation val="minMax"/>
        </c:scaling>
        <c:delete val="0"/>
        <c:axPos val="b"/>
        <c:numFmt formatCode="mmm\-yy" sourceLinked="1"/>
        <c:majorTickMark val="out"/>
        <c:minorTickMark val="none"/>
        <c:tickLblPos val="nextTo"/>
        <c:spPr>
          <a:noFill/>
          <a:ln w="9525" cap="flat" cmpd="sng" algn="ctr">
            <a:solidFill>
              <a:schemeClr val="bg2"/>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93422848"/>
        <c:crosses val="autoZero"/>
        <c:auto val="1"/>
        <c:lblOffset val="100"/>
        <c:baseTimeUnit val="months"/>
      </c:dateAx>
      <c:valAx>
        <c:axId val="193422848"/>
        <c:scaling>
          <c:orientation val="minMax"/>
          <c:min val="0.96000000000000008"/>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9135142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baseline="0"/>
      </a:pPr>
      <a:endParaRPr lang="nl-NL"/>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400" b="0" i="0" u="none" strike="noStrike" baseline="0">
                <a:solidFill>
                  <a:srgbClr val="E21B20"/>
                </a:solidFill>
                <a:effectLst/>
              </a:rPr>
              <a:t>12 maandelijks Voortschrijdend gemiddelde </a:t>
            </a:r>
            <a:r>
              <a:rPr lang="en-US">
                <a:solidFill>
                  <a:srgbClr val="E21B20"/>
                </a:solidFill>
              </a:rPr>
              <a:t>Gas</a:t>
            </a:r>
          </a:p>
        </c:rich>
      </c:tx>
      <c:layout>
        <c:manualLayout>
          <c:xMode val="edge"/>
          <c:yMode val="edge"/>
          <c:x val="3.6902819609527578E-2"/>
          <c:y val="2.8197293725880122E-2"/>
        </c:manualLayout>
      </c:layout>
      <c:overlay val="0"/>
      <c:spPr>
        <a:noFill/>
        <a:ln>
          <a:noFill/>
        </a:ln>
        <a:effectLst/>
      </c:spPr>
    </c:title>
    <c:autoTitleDeleted val="0"/>
    <c:plotArea>
      <c:layout/>
      <c:lineChart>
        <c:grouping val="standard"/>
        <c:varyColors val="0"/>
        <c:ser>
          <c:idx val="0"/>
          <c:order val="0"/>
          <c:tx>
            <c:strRef>
              <c:f>Invoer!$A$19</c:f>
              <c:strCache>
                <c:ptCount val="1"/>
                <c:pt idx="0">
                  <c:v>E66 maand+4 correcte meetberichten</c:v>
                </c:pt>
              </c:strCache>
            </c:strRef>
          </c:tx>
          <c:spPr>
            <a:ln w="28575" cap="rnd">
              <a:solidFill>
                <a:srgbClr val="144190"/>
              </a:solidFill>
              <a:prstDash val="sysDash"/>
              <a:round/>
            </a:ln>
            <a:effectLst/>
          </c:spPr>
          <c:marker>
            <c:symbol val="none"/>
          </c:marker>
          <c:cat>
            <c:numRef>
              <c:f>Invoer!$FI$17:$FT$17</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Invoer!$FI$19:$FT$19</c:f>
              <c:numCache>
                <c:formatCode>0.00%</c:formatCode>
                <c:ptCount val="12"/>
                <c:pt idx="0">
                  <c:v>0.98323249002659896</c:v>
                </c:pt>
                <c:pt idx="1">
                  <c:v>0.98336242127478857</c:v>
                </c:pt>
                <c:pt idx="2">
                  <c:v>0.98845490424979821</c:v>
                </c:pt>
                <c:pt idx="3">
                  <c:v>0.98892700690029189</c:v>
                </c:pt>
                <c:pt idx="4">
                  <c:v>0.98912668312965268</c:v>
                </c:pt>
                <c:pt idx="5">
                  <c:v>0.98889325953643181</c:v>
                </c:pt>
                <c:pt idx="6">
                  <c:v>0.98569772311912163</c:v>
                </c:pt>
                <c:pt idx="7">
                  <c:v>0.98561656683330234</c:v>
                </c:pt>
                <c:pt idx="8">
                  <c:v>0.98081384105861413</c:v>
                </c:pt>
                <c:pt idx="9">
                  <c:v>0.97978019198832278</c:v>
                </c:pt>
                <c:pt idx="10">
                  <c:v>0.97925868567076313</c:v>
                </c:pt>
                <c:pt idx="11">
                  <c:v>0.97750647731751339</c:v>
                </c:pt>
              </c:numCache>
            </c:numRef>
          </c:val>
          <c:smooth val="0"/>
          <c:extLst xmlns:c15="http://schemas.microsoft.com/office/drawing/2012/chart" xmlns:c16r2="http://schemas.microsoft.com/office/drawing/2015/06/chart">
            <c:ext xmlns:c16="http://schemas.microsoft.com/office/drawing/2014/chart" uri="{C3380CC4-5D6E-409C-BE32-E72D297353CC}">
              <c16:uniqueId val="{00000002-D558-41F2-A341-178EEB26CD29}"/>
            </c:ext>
          </c:extLst>
        </c:ser>
        <c:ser>
          <c:idx val="1"/>
          <c:order val="1"/>
          <c:tx>
            <c:strRef>
              <c:f>Invoer!$A$22</c:f>
              <c:strCache>
                <c:ptCount val="1"/>
                <c:pt idx="0">
                  <c:v>E65 maand+10 correcte meetberichten</c:v>
                </c:pt>
              </c:strCache>
            </c:strRef>
          </c:tx>
          <c:spPr>
            <a:ln w="28575" cap="rnd">
              <a:solidFill>
                <a:srgbClr val="E21B20"/>
              </a:solidFill>
              <a:round/>
            </a:ln>
            <a:effectLst/>
          </c:spPr>
          <c:marker>
            <c:symbol val="none"/>
          </c:marker>
          <c:cat>
            <c:numRef>
              <c:f>Invoer!$FI$17:$FT$17</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Invoer!$FI$22:$FT$22</c:f>
              <c:numCache>
                <c:formatCode>0.00%</c:formatCode>
                <c:ptCount val="12"/>
                <c:pt idx="0">
                  <c:v>0.98452530824625173</c:v>
                </c:pt>
                <c:pt idx="1">
                  <c:v>0.98449431175459157</c:v>
                </c:pt>
                <c:pt idx="2">
                  <c:v>0.99168237552377647</c:v>
                </c:pt>
                <c:pt idx="3">
                  <c:v>0.99272361822776112</c:v>
                </c:pt>
                <c:pt idx="4">
                  <c:v>0.99183198583624577</c:v>
                </c:pt>
                <c:pt idx="5">
                  <c:v>0.99097453865395868</c:v>
                </c:pt>
                <c:pt idx="6">
                  <c:v>0.99024646468997679</c:v>
                </c:pt>
                <c:pt idx="7">
                  <c:v>0.98966149170942685</c:v>
                </c:pt>
                <c:pt idx="8">
                  <c:v>0.9890361406197824</c:v>
                </c:pt>
                <c:pt idx="9">
                  <c:v>0.98857567774360955</c:v>
                </c:pt>
                <c:pt idx="10">
                  <c:v>0.98871542055711936</c:v>
                </c:pt>
                <c:pt idx="11">
                  <c:v>0.98970799520029162</c:v>
                </c:pt>
              </c:numCache>
            </c:numRef>
          </c:val>
          <c:smooth val="0"/>
          <c:extLst xmlns:c16r2="http://schemas.microsoft.com/office/drawing/2015/06/chart">
            <c:ext xmlns:c16="http://schemas.microsoft.com/office/drawing/2014/chart" uri="{C3380CC4-5D6E-409C-BE32-E72D297353CC}">
              <c16:uniqueId val="{00000001-1F3C-4DF6-846C-23A0EDB31D66}"/>
            </c:ext>
          </c:extLst>
        </c:ser>
        <c:dLbls>
          <c:showLegendKey val="0"/>
          <c:showVal val="0"/>
          <c:showCatName val="0"/>
          <c:showSerName val="0"/>
          <c:showPercent val="0"/>
          <c:showBubbleSize val="0"/>
        </c:dLbls>
        <c:marker val="1"/>
        <c:smooth val="0"/>
        <c:axId val="201105408"/>
        <c:axId val="201106944"/>
        <c:extLst xmlns:c16r2="http://schemas.microsoft.com/office/drawing/2015/06/chart"/>
      </c:lineChart>
      <c:dateAx>
        <c:axId val="2011054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201106944"/>
        <c:crosses val="autoZero"/>
        <c:auto val="1"/>
        <c:lblOffset val="100"/>
        <c:baseTimeUnit val="months"/>
      </c:dateAx>
      <c:valAx>
        <c:axId val="201106944"/>
        <c:scaling>
          <c:orientation val="minMax"/>
          <c:min val="0.9"/>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201105408"/>
        <c:crosses val="autoZero"/>
        <c:crossBetween val="between"/>
        <c:majorUnit val="2.0000000000000004E-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nl-NL"/>
    </a:p>
  </c:txPr>
  <c:printSettings>
    <c:headerFooter/>
    <c:pageMargins b="0.75" l="0.7" r="0.7" t="0.75" header="0.3" footer="0.3"/>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1">
                    <a:lumMod val="50000"/>
                  </a:schemeClr>
                </a:solidFill>
                <a:latin typeface="+mn-lt"/>
                <a:ea typeface="+mn-ea"/>
                <a:cs typeface="+mn-cs"/>
              </a:defRPr>
            </a:pPr>
            <a:r>
              <a:rPr lang="nl-NL">
                <a:solidFill>
                  <a:schemeClr val="accent1">
                    <a:lumMod val="50000"/>
                  </a:schemeClr>
                </a:solidFill>
              </a:rPr>
              <a:t>12 maandelijks Voortschrijdend</a:t>
            </a:r>
            <a:r>
              <a:rPr lang="nl-NL" baseline="0">
                <a:solidFill>
                  <a:schemeClr val="accent1">
                    <a:lumMod val="50000"/>
                  </a:schemeClr>
                </a:solidFill>
              </a:rPr>
              <a:t> gemiddelde niet ontvangen berichten Elektriciteit en Gas</a:t>
            </a:r>
            <a:endParaRPr lang="nl-NL">
              <a:solidFill>
                <a:schemeClr val="accent1">
                  <a:lumMod val="50000"/>
                </a:schemeClr>
              </a:solidFill>
            </a:endParaRPr>
          </a:p>
        </c:rich>
      </c:tx>
      <c:layout>
        <c:manualLayout>
          <c:xMode val="edge"/>
          <c:yMode val="edge"/>
          <c:x val="3.8079182745352817E-2"/>
          <c:y val="2.6193344003167952E-2"/>
        </c:manualLayout>
      </c:layout>
      <c:overlay val="0"/>
      <c:spPr>
        <a:noFill/>
        <a:ln>
          <a:noFill/>
        </a:ln>
        <a:effectLst/>
      </c:spPr>
    </c:title>
    <c:autoTitleDeleted val="0"/>
    <c:plotArea>
      <c:layout>
        <c:manualLayout>
          <c:layoutTarget val="inner"/>
          <c:xMode val="edge"/>
          <c:yMode val="edge"/>
          <c:x val="0.10416783456185208"/>
          <c:y val="0.21697427778628944"/>
          <c:w val="0.87409326757459371"/>
          <c:h val="0.43679417122040071"/>
        </c:manualLayout>
      </c:layout>
      <c:lineChart>
        <c:grouping val="standard"/>
        <c:varyColors val="0"/>
        <c:ser>
          <c:idx val="3"/>
          <c:order val="0"/>
          <c:tx>
            <c:strRef>
              <c:f>Invoer!$A$13</c:f>
              <c:strCache>
                <c:ptCount val="1"/>
                <c:pt idx="0">
                  <c:v>E64 totaal aantal niet ontvangen berichten Elektriciteit</c:v>
                </c:pt>
              </c:strCache>
            </c:strRef>
          </c:tx>
          <c:spPr>
            <a:ln w="28575" cap="rnd">
              <a:solidFill>
                <a:srgbClr val="144190"/>
              </a:solidFill>
              <a:prstDash val="sysDash"/>
              <a:round/>
            </a:ln>
            <a:effectLst/>
          </c:spPr>
          <c:marker>
            <c:symbol val="none"/>
          </c:marker>
          <c:cat>
            <c:numRef>
              <c:f>Invoer!$FI$9:$FT$9</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Invoer!$FI$13:$FT$13</c:f>
              <c:numCache>
                <c:formatCode>0.00</c:formatCode>
                <c:ptCount val="12"/>
                <c:pt idx="0">
                  <c:v>155.08333333333334</c:v>
                </c:pt>
                <c:pt idx="1">
                  <c:v>159.83333333333334</c:v>
                </c:pt>
                <c:pt idx="2">
                  <c:v>161.5</c:v>
                </c:pt>
                <c:pt idx="3">
                  <c:v>169.75</c:v>
                </c:pt>
                <c:pt idx="4">
                  <c:v>185.58333333333334</c:v>
                </c:pt>
                <c:pt idx="5">
                  <c:v>192.25</c:v>
                </c:pt>
                <c:pt idx="6">
                  <c:v>196.75</c:v>
                </c:pt>
                <c:pt idx="7">
                  <c:v>197.16666666666666</c:v>
                </c:pt>
                <c:pt idx="8">
                  <c:v>190.08333333333334</c:v>
                </c:pt>
                <c:pt idx="9">
                  <c:v>181.75</c:v>
                </c:pt>
                <c:pt idx="10">
                  <c:v>131.83333333333334</c:v>
                </c:pt>
                <c:pt idx="11">
                  <c:v>128.91666666666666</c:v>
                </c:pt>
              </c:numCache>
            </c:numRef>
          </c:val>
          <c:smooth val="0"/>
          <c:extLst xmlns:c16r2="http://schemas.microsoft.com/office/drawing/2015/06/chart">
            <c:ext xmlns:c16="http://schemas.microsoft.com/office/drawing/2014/chart" uri="{C3380CC4-5D6E-409C-BE32-E72D297353CC}">
              <c16:uniqueId val="{00000000-D6F7-4886-A40D-DD3CCF1886DC}"/>
            </c:ext>
          </c:extLst>
        </c:ser>
        <c:ser>
          <c:idx val="0"/>
          <c:order val="1"/>
          <c:tx>
            <c:strRef>
              <c:f>Invoer!$A$30</c:f>
              <c:strCache>
                <c:ptCount val="1"/>
                <c:pt idx="0">
                  <c:v>E64 totaal aantal niet ontvangen berichten Gas</c:v>
                </c:pt>
              </c:strCache>
            </c:strRef>
          </c:tx>
          <c:spPr>
            <a:ln w="28575" cap="rnd">
              <a:solidFill>
                <a:srgbClr val="FF0000"/>
              </a:solidFill>
              <a:round/>
            </a:ln>
            <a:effectLst/>
          </c:spPr>
          <c:marker>
            <c:symbol val="none"/>
          </c:marker>
          <c:cat>
            <c:numRef>
              <c:f>Invoer!$FI$9:$FT$9</c:f>
              <c:numCache>
                <c:formatCode>mmm\-yy</c:formatCode>
                <c:ptCount val="12"/>
                <c:pt idx="0">
                  <c:v>43862</c:v>
                </c:pt>
                <c:pt idx="1">
                  <c:v>43891</c:v>
                </c:pt>
                <c:pt idx="2">
                  <c:v>43922</c:v>
                </c:pt>
                <c:pt idx="3">
                  <c:v>43952</c:v>
                </c:pt>
                <c:pt idx="4">
                  <c:v>43983</c:v>
                </c:pt>
                <c:pt idx="5">
                  <c:v>44013</c:v>
                </c:pt>
                <c:pt idx="6">
                  <c:v>44044</c:v>
                </c:pt>
                <c:pt idx="7">
                  <c:v>44075</c:v>
                </c:pt>
                <c:pt idx="8">
                  <c:v>44105</c:v>
                </c:pt>
                <c:pt idx="9">
                  <c:v>44136</c:v>
                </c:pt>
                <c:pt idx="10">
                  <c:v>44166</c:v>
                </c:pt>
                <c:pt idx="11">
                  <c:v>44197</c:v>
                </c:pt>
              </c:numCache>
            </c:numRef>
          </c:cat>
          <c:val>
            <c:numRef>
              <c:f>Invoer!$FI$30:$FT$30</c:f>
              <c:numCache>
                <c:formatCode>0.00</c:formatCode>
                <c:ptCount val="12"/>
                <c:pt idx="0">
                  <c:v>18.666666666666668</c:v>
                </c:pt>
                <c:pt idx="1">
                  <c:v>18.666666666666668</c:v>
                </c:pt>
                <c:pt idx="2">
                  <c:v>17.75</c:v>
                </c:pt>
                <c:pt idx="3">
                  <c:v>16.75</c:v>
                </c:pt>
                <c:pt idx="4">
                  <c:v>17.75</c:v>
                </c:pt>
                <c:pt idx="5">
                  <c:v>16.25</c:v>
                </c:pt>
                <c:pt idx="6">
                  <c:v>15.833333333333334</c:v>
                </c:pt>
                <c:pt idx="7">
                  <c:v>9.5</c:v>
                </c:pt>
                <c:pt idx="8">
                  <c:v>6.416666666666667</c:v>
                </c:pt>
                <c:pt idx="9">
                  <c:v>3.75</c:v>
                </c:pt>
                <c:pt idx="10">
                  <c:v>3.5</c:v>
                </c:pt>
                <c:pt idx="11">
                  <c:v>3.75</c:v>
                </c:pt>
              </c:numCache>
            </c:numRef>
          </c:val>
          <c:smooth val="0"/>
          <c:extLst xmlns:c16r2="http://schemas.microsoft.com/office/drawing/2015/06/chart">
            <c:ext xmlns:c16="http://schemas.microsoft.com/office/drawing/2014/chart" uri="{C3380CC4-5D6E-409C-BE32-E72D297353CC}">
              <c16:uniqueId val="{00000001-8691-4D2A-B787-09903FB0D155}"/>
            </c:ext>
          </c:extLst>
        </c:ser>
        <c:dLbls>
          <c:showLegendKey val="0"/>
          <c:showVal val="0"/>
          <c:showCatName val="0"/>
          <c:showSerName val="0"/>
          <c:showPercent val="0"/>
          <c:showBubbleSize val="0"/>
        </c:dLbls>
        <c:marker val="1"/>
        <c:smooth val="0"/>
        <c:axId val="191353984"/>
        <c:axId val="191355520"/>
      </c:lineChart>
      <c:dateAx>
        <c:axId val="191353984"/>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rgbClr val="144190"/>
                </a:solidFill>
                <a:latin typeface="+mn-lt"/>
                <a:ea typeface="+mn-ea"/>
                <a:cs typeface="+mn-cs"/>
              </a:defRPr>
            </a:pPr>
            <a:endParaRPr lang="nl-NL"/>
          </a:p>
        </c:txPr>
        <c:crossAx val="191355520"/>
        <c:crosses val="autoZero"/>
        <c:auto val="1"/>
        <c:lblOffset val="100"/>
        <c:baseTimeUnit val="months"/>
      </c:dateAx>
      <c:valAx>
        <c:axId val="19135552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crossAx val="19135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rgbClr val="144190"/>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paperSize="9" orientation="portrait"/>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32870</xdr:colOff>
      <xdr:row>0</xdr:row>
      <xdr:rowOff>177521</xdr:rowOff>
    </xdr:from>
    <xdr:to>
      <xdr:col>7</xdr:col>
      <xdr:colOff>445670</xdr:colOff>
      <xdr:row>16</xdr:row>
      <xdr:rowOff>53921</xdr:rowOff>
    </xdr:to>
    <xdr:graphicFrame macro="">
      <xdr:nvGraphicFramePr>
        <xdr:cNvPr id="2" name="Grafiek 1">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25350</xdr:colOff>
      <xdr:row>19</xdr:row>
      <xdr:rowOff>28575</xdr:rowOff>
    </xdr:from>
    <xdr:to>
      <xdr:col>7</xdr:col>
      <xdr:colOff>438150</xdr:colOff>
      <xdr:row>34</xdr:row>
      <xdr:rowOff>83175</xdr:rowOff>
    </xdr:to>
    <xdr:graphicFrame macro="">
      <xdr:nvGraphicFramePr>
        <xdr:cNvPr id="3" name="Grafiek 2">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32870</xdr:colOff>
      <xdr:row>37</xdr:row>
      <xdr:rowOff>19050</xdr:rowOff>
    </xdr:from>
    <xdr:to>
      <xdr:col>7</xdr:col>
      <xdr:colOff>445670</xdr:colOff>
      <xdr:row>51</xdr:row>
      <xdr:rowOff>149850</xdr:rowOff>
    </xdr:to>
    <xdr:graphicFrame macro="">
      <xdr:nvGraphicFramePr>
        <xdr:cNvPr id="5" name="Grafiek 4">
          <a:extLst>
            <a:ext uri="{FF2B5EF4-FFF2-40B4-BE49-F238E27FC236}">
              <a16:creationId xmlns=""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0.84057</cdr:x>
      <cdr:y>0.0036</cdr:y>
    </cdr:from>
    <cdr:to>
      <cdr:x>1</cdr:x>
      <cdr:y>0.13135</cdr:y>
    </cdr:to>
    <cdr:pic>
      <cdr:nvPicPr>
        <cdr:cNvPr id="2" name="Afbeelding 1">
          <a:extLst xmlns:a="http://schemas.openxmlformats.org/drawingml/2006/main">
            <a:ext uri="{FF2B5EF4-FFF2-40B4-BE49-F238E27FC236}">
              <a16:creationId xmlns="" xmlns:a16="http://schemas.microsoft.com/office/drawing/2014/main" id="{3B6A8C77-FF3C-49DE-A4DF-AD4E33985E2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33875" y="9525"/>
          <a:ext cx="746125" cy="338243"/>
        </a:xfrm>
        <a:prstGeom xmlns:a="http://schemas.openxmlformats.org/drawingml/2006/main" prst="rect">
          <a:avLst/>
        </a:prstGeom>
      </cdr:spPr>
    </cdr:pic>
  </cdr:relSizeAnchor>
</c:userShapes>
</file>

<file path=xl/drawings/drawing3.xml><?xml version="1.0" encoding="utf-8"?>
<c:userShapes xmlns:c="http://schemas.openxmlformats.org/drawingml/2006/chart">
  <cdr:relSizeAnchor xmlns:cdr="http://schemas.openxmlformats.org/drawingml/2006/chartDrawing">
    <cdr:from>
      <cdr:x>0.8392</cdr:x>
      <cdr:y>0.00116</cdr:y>
    </cdr:from>
    <cdr:to>
      <cdr:x>0.99863</cdr:x>
      <cdr:y>0.12517</cdr:y>
    </cdr:to>
    <cdr:pic>
      <cdr:nvPicPr>
        <cdr:cNvPr id="2" name="Afbeelding 1">
          <a:extLst xmlns:a="http://schemas.openxmlformats.org/drawingml/2006/main">
            <a:ext uri="{FF2B5EF4-FFF2-40B4-BE49-F238E27FC236}">
              <a16:creationId xmlns="" xmlns:a16="http://schemas.microsoft.com/office/drawing/2014/main" id="{0808F946-5671-4D4A-808C-B06ADC15D681}"/>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0.8392</cdr:x>
      <cdr:y>0.0011</cdr:y>
    </cdr:from>
    <cdr:to>
      <cdr:x>0.99863</cdr:x>
      <cdr:y>0.11855</cdr:y>
    </cdr:to>
    <cdr:pic>
      <cdr:nvPicPr>
        <cdr:cNvPr id="2" name="Afbeelding 1">
          <a:extLst xmlns:a="http://schemas.openxmlformats.org/drawingml/2006/main">
            <a:ext uri="{FF2B5EF4-FFF2-40B4-BE49-F238E27FC236}">
              <a16:creationId xmlns="" xmlns:a16="http://schemas.microsoft.com/office/drawing/2014/main" id="{452E7330-9FA1-486B-8313-4E7C703AF96F}"/>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927475" y="3175"/>
          <a:ext cx="746125" cy="338243"/>
        </a:xfrm>
        <a:prstGeom xmlns:a="http://schemas.openxmlformats.org/drawingml/2006/main" prst="rect">
          <a:avLst/>
        </a:prstGeom>
      </cdr:spPr>
    </cdr:pic>
  </cdr:relSizeAnchor>
</c:userShape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101"/>
  <sheetViews>
    <sheetView zoomScale="90" zoomScaleNormal="90" workbookViewId="0">
      <pane xSplit="59" topLeftCell="CN1" activePane="topRight" state="frozen"/>
      <selection pane="topRight" activeCell="FT1" sqref="FT1"/>
    </sheetView>
  </sheetViews>
  <sheetFormatPr defaultRowHeight="15"/>
  <cols>
    <col min="1" max="1" width="49.7109375" customWidth="1"/>
    <col min="2" max="7" width="9.140625" hidden="1" customWidth="1"/>
    <col min="8" max="8" width="9.140625" style="2" hidden="1" customWidth="1"/>
    <col min="9" max="9" width="7.140625" style="2" hidden="1" customWidth="1"/>
    <col min="10" max="12" width="7.140625" style="3" hidden="1" customWidth="1"/>
    <col min="13" max="13" width="8.140625" style="3" hidden="1" customWidth="1"/>
    <col min="14" max="16" width="7.140625" style="3" hidden="1" customWidth="1"/>
    <col min="17" max="17" width="8.140625" style="3" hidden="1" customWidth="1"/>
    <col min="18" max="19" width="7.140625" style="3" hidden="1" customWidth="1"/>
    <col min="20" max="20" width="7.140625" style="2" hidden="1" customWidth="1"/>
    <col min="21" max="22" width="10.140625" style="2" hidden="1" customWidth="1"/>
    <col min="23" max="29" width="10.140625" style="3" hidden="1" customWidth="1"/>
    <col min="30" max="34" width="10.140625" style="2" hidden="1" customWidth="1"/>
    <col min="35" max="35" width="9.42578125" hidden="1" customWidth="1"/>
    <col min="36" max="36" width="10.7109375" hidden="1" customWidth="1"/>
    <col min="37" max="38" width="11.140625" hidden="1" customWidth="1"/>
    <col min="39" max="39" width="10.42578125" hidden="1" customWidth="1"/>
    <col min="40" max="40" width="9.7109375" style="2" hidden="1" customWidth="1"/>
    <col min="41" max="41" width="9.42578125" style="2" hidden="1" customWidth="1"/>
    <col min="42" max="42" width="10.140625" style="2" hidden="1" customWidth="1"/>
    <col min="43" max="43" width="11.140625" style="2" hidden="1" customWidth="1"/>
    <col min="44" max="44" width="10.7109375" style="2" hidden="1" customWidth="1"/>
    <col min="45" max="45" width="9.42578125" style="2" hidden="1" customWidth="1"/>
    <col min="46" max="46" width="9" style="2" hidden="1" customWidth="1"/>
    <col min="47" max="47" width="9.28515625" style="2" hidden="1" customWidth="1"/>
    <col min="48" max="48" width="9.5703125" style="2" hidden="1" customWidth="1"/>
    <col min="49" max="49" width="9.42578125" style="2" hidden="1" customWidth="1"/>
    <col min="50" max="50" width="9" hidden="1" customWidth="1"/>
    <col min="51" max="54" width="9" style="2" hidden="1" customWidth="1"/>
    <col min="55" max="55" width="10" style="2" hidden="1" customWidth="1"/>
    <col min="56" max="56" width="10.42578125" hidden="1" customWidth="1"/>
    <col min="57" max="58" width="9.140625" style="2" hidden="1" customWidth="1"/>
    <col min="59" max="59" width="1.140625" style="2" hidden="1" customWidth="1"/>
    <col min="60" max="66" width="9.140625" style="2" hidden="1" customWidth="1"/>
    <col min="67" max="68" width="1" style="2" hidden="1" customWidth="1"/>
    <col min="69" max="69" width="9.140625" style="2" hidden="1" customWidth="1"/>
    <col min="70" max="80" width="0" style="2" hidden="1" customWidth="1"/>
    <col min="81" max="93" width="9.140625" style="2" customWidth="1"/>
    <col min="94" max="104" width="9.140625" style="2" hidden="1" customWidth="1"/>
    <col min="105" max="105" width="9.140625" style="2"/>
    <col min="106" max="107" width="7.5703125" style="2" hidden="1" customWidth="1"/>
    <col min="108" max="114" width="9.140625" style="2" hidden="1" customWidth="1"/>
    <col min="115" max="115" width="9.140625" hidden="1" customWidth="1"/>
    <col min="116" max="116" width="9.140625" style="2" hidden="1" customWidth="1"/>
    <col min="117" max="117" width="9.140625" hidden="1" customWidth="1"/>
    <col min="118" max="118" width="8.7109375" hidden="1" customWidth="1"/>
    <col min="119" max="125" width="9.140625" hidden="1" customWidth="1"/>
    <col min="126" max="126" width="10.140625" hidden="1" customWidth="1"/>
    <col min="127" max="130" width="9.140625" hidden="1" customWidth="1"/>
    <col min="131" max="131" width="11.28515625" hidden="1" customWidth="1"/>
    <col min="132" max="132" width="10.140625" hidden="1" customWidth="1"/>
    <col min="133" max="133" width="9.140625" hidden="1" customWidth="1"/>
    <col min="134" max="135" width="9.140625" style="2" hidden="1" customWidth="1"/>
    <col min="136" max="151" width="9.140625" hidden="1" customWidth="1"/>
    <col min="152" max="163" width="0" hidden="1" customWidth="1"/>
    <col min="165" max="175" width="9.140625" customWidth="1"/>
  </cols>
  <sheetData>
    <row r="1" spans="1:176" s="2" customFormat="1">
      <c r="J1" s="3"/>
      <c r="K1" s="3"/>
      <c r="L1" s="3"/>
      <c r="M1" s="3"/>
      <c r="N1" s="3"/>
      <c r="O1" s="3"/>
      <c r="P1" s="3"/>
      <c r="Q1" s="3"/>
      <c r="R1" s="3"/>
      <c r="S1" s="3"/>
      <c r="W1" s="3"/>
      <c r="X1" s="3"/>
      <c r="Y1" s="3"/>
      <c r="Z1" s="3"/>
      <c r="AA1" s="3"/>
      <c r="AB1" s="3"/>
      <c r="AC1" s="3"/>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row>
    <row r="2" spans="1:176">
      <c r="A2" s="58" t="s">
        <v>30</v>
      </c>
      <c r="B2" s="5">
        <v>41426</v>
      </c>
      <c r="C2" s="5">
        <v>41456</v>
      </c>
      <c r="D2" s="5">
        <v>41487</v>
      </c>
      <c r="E2" s="6">
        <v>41518</v>
      </c>
      <c r="F2" s="6">
        <v>41548</v>
      </c>
      <c r="G2" s="6">
        <v>41579</v>
      </c>
      <c r="H2" s="6">
        <v>41609</v>
      </c>
      <c r="I2" s="6">
        <v>41640</v>
      </c>
      <c r="J2" s="5">
        <v>41671</v>
      </c>
      <c r="K2" s="5">
        <v>41699</v>
      </c>
      <c r="L2" s="5">
        <v>41730</v>
      </c>
      <c r="M2" s="5">
        <v>41760</v>
      </c>
      <c r="N2" s="5">
        <v>41791</v>
      </c>
      <c r="O2" s="5">
        <v>41821</v>
      </c>
      <c r="P2" s="5">
        <v>41852</v>
      </c>
      <c r="Q2" s="5">
        <v>41883</v>
      </c>
      <c r="R2" s="5">
        <v>41913</v>
      </c>
      <c r="S2" s="5">
        <v>41944</v>
      </c>
      <c r="T2" s="6">
        <v>41974</v>
      </c>
      <c r="U2" s="6">
        <v>42005</v>
      </c>
      <c r="V2" s="6">
        <v>42036</v>
      </c>
      <c r="W2" s="5">
        <v>42064</v>
      </c>
      <c r="X2" s="5">
        <v>42095</v>
      </c>
      <c r="Y2" s="5">
        <v>42125</v>
      </c>
      <c r="Z2" s="5">
        <v>42156</v>
      </c>
      <c r="AA2" s="5">
        <v>42186</v>
      </c>
      <c r="AB2" s="5">
        <v>42217</v>
      </c>
      <c r="AC2" s="5">
        <v>42248</v>
      </c>
      <c r="AD2" s="6">
        <v>42278</v>
      </c>
      <c r="AE2" s="6">
        <v>42309</v>
      </c>
      <c r="AF2" s="6">
        <v>42339</v>
      </c>
      <c r="AG2" s="6">
        <v>42370</v>
      </c>
      <c r="AH2" s="6">
        <v>42401</v>
      </c>
      <c r="AI2" s="6">
        <v>42430</v>
      </c>
      <c r="AJ2" s="6">
        <v>42461</v>
      </c>
      <c r="AK2" s="6">
        <v>42491</v>
      </c>
      <c r="AL2" s="6">
        <v>42522</v>
      </c>
      <c r="AM2" s="6">
        <v>42552</v>
      </c>
      <c r="AN2" s="6">
        <v>42583</v>
      </c>
      <c r="AO2" s="6">
        <v>42614</v>
      </c>
      <c r="AP2" s="6">
        <v>42644</v>
      </c>
      <c r="AQ2" s="6">
        <v>42675</v>
      </c>
      <c r="AR2" s="6">
        <v>42705</v>
      </c>
      <c r="AS2" s="6">
        <v>42736</v>
      </c>
      <c r="AT2" s="6">
        <v>42767</v>
      </c>
      <c r="AU2" s="6">
        <v>42795</v>
      </c>
      <c r="AV2" s="6">
        <v>42826</v>
      </c>
      <c r="AW2" s="6">
        <v>42856</v>
      </c>
      <c r="AX2" s="6">
        <v>42887</v>
      </c>
      <c r="AY2" s="6">
        <v>42917</v>
      </c>
      <c r="AZ2" s="6">
        <v>42948</v>
      </c>
      <c r="BA2" s="6">
        <v>42979</v>
      </c>
      <c r="BB2" s="6">
        <v>43009</v>
      </c>
      <c r="BC2" s="6">
        <v>43040</v>
      </c>
      <c r="BD2" s="6">
        <v>43070</v>
      </c>
      <c r="BE2" s="6">
        <v>43101</v>
      </c>
      <c r="BF2" s="6">
        <v>43132</v>
      </c>
      <c r="BG2" s="6">
        <v>43160</v>
      </c>
      <c r="BH2" s="6">
        <v>43191</v>
      </c>
      <c r="BI2" s="6">
        <v>43221</v>
      </c>
      <c r="BJ2" s="6">
        <v>43252</v>
      </c>
      <c r="BK2" s="6">
        <v>43282</v>
      </c>
      <c r="BL2" s="6">
        <v>43313</v>
      </c>
      <c r="BM2" s="6">
        <v>43344</v>
      </c>
      <c r="BN2" s="6">
        <v>43374</v>
      </c>
      <c r="BO2" s="6">
        <v>43405</v>
      </c>
      <c r="BP2" s="6">
        <v>43435</v>
      </c>
      <c r="BQ2" s="6">
        <v>43466</v>
      </c>
      <c r="BR2" s="6">
        <v>43497</v>
      </c>
      <c r="BS2" s="6">
        <v>43525</v>
      </c>
      <c r="BT2" s="6">
        <v>43556</v>
      </c>
      <c r="BU2" s="6">
        <v>43586</v>
      </c>
      <c r="BV2" s="6">
        <v>43617</v>
      </c>
      <c r="BW2" s="6">
        <v>43647</v>
      </c>
      <c r="BX2" s="6">
        <v>43678</v>
      </c>
      <c r="BY2" s="6">
        <v>43709</v>
      </c>
      <c r="BZ2" s="6">
        <v>43739</v>
      </c>
      <c r="CA2" s="6">
        <v>43770</v>
      </c>
      <c r="CB2" s="6">
        <v>43800</v>
      </c>
      <c r="CC2" s="6">
        <v>43831</v>
      </c>
      <c r="CD2" s="6">
        <v>43862</v>
      </c>
      <c r="CE2" s="6">
        <v>43891</v>
      </c>
      <c r="CF2" s="6">
        <v>43922</v>
      </c>
      <c r="CG2" s="6">
        <v>43952</v>
      </c>
      <c r="CH2" s="6">
        <v>43983</v>
      </c>
      <c r="CI2" s="6">
        <v>44013</v>
      </c>
      <c r="CJ2" s="6">
        <v>44044</v>
      </c>
      <c r="CK2" s="6">
        <v>44075</v>
      </c>
      <c r="CL2" s="6">
        <v>44105</v>
      </c>
      <c r="CM2" s="6">
        <v>44136</v>
      </c>
      <c r="CN2" s="6">
        <v>44166</v>
      </c>
      <c r="CO2" s="6">
        <v>44197</v>
      </c>
      <c r="CP2" s="6">
        <v>44228</v>
      </c>
      <c r="CQ2" s="6">
        <v>44256</v>
      </c>
      <c r="CR2" s="6">
        <v>44287</v>
      </c>
      <c r="CS2" s="6">
        <v>44317</v>
      </c>
      <c r="CT2" s="6">
        <v>44348</v>
      </c>
      <c r="CU2" s="6">
        <v>44378</v>
      </c>
      <c r="CV2" s="6">
        <v>44409</v>
      </c>
      <c r="CW2" s="6">
        <v>44440</v>
      </c>
      <c r="CX2" s="6">
        <v>44470</v>
      </c>
      <c r="CY2" s="6">
        <v>44501</v>
      </c>
      <c r="CZ2" s="6">
        <v>44531</v>
      </c>
      <c r="DA2" s="6"/>
      <c r="DB2" s="6">
        <v>42036</v>
      </c>
      <c r="DC2" s="6">
        <v>42064</v>
      </c>
      <c r="DD2" s="6">
        <v>42095</v>
      </c>
      <c r="DE2" s="6">
        <v>42125</v>
      </c>
      <c r="DF2" s="6">
        <v>42156</v>
      </c>
      <c r="DG2" s="6">
        <v>42186</v>
      </c>
      <c r="DH2" s="6">
        <v>42217</v>
      </c>
      <c r="DI2" s="6">
        <v>42248</v>
      </c>
      <c r="DJ2" s="6">
        <v>42278</v>
      </c>
      <c r="DK2" s="6">
        <v>42309</v>
      </c>
      <c r="DL2" s="6">
        <v>42339</v>
      </c>
      <c r="DM2" s="6">
        <v>42370</v>
      </c>
      <c r="DN2" s="6">
        <v>42401</v>
      </c>
      <c r="DO2" s="6">
        <v>42430</v>
      </c>
      <c r="DP2" s="6">
        <v>42461</v>
      </c>
      <c r="DQ2" s="6">
        <v>42491</v>
      </c>
      <c r="DR2" s="6">
        <v>42522</v>
      </c>
      <c r="DS2" s="6">
        <v>42552</v>
      </c>
      <c r="DT2" s="6">
        <v>42583</v>
      </c>
      <c r="DU2" s="6">
        <v>42614</v>
      </c>
      <c r="DV2" s="6">
        <v>42644</v>
      </c>
      <c r="DW2" s="6">
        <v>42675</v>
      </c>
      <c r="DX2" s="6">
        <v>42705</v>
      </c>
      <c r="DY2" s="6">
        <v>42736</v>
      </c>
      <c r="DZ2" s="6">
        <v>42767</v>
      </c>
      <c r="EA2" s="6">
        <v>42795</v>
      </c>
      <c r="EB2" s="6">
        <v>42826</v>
      </c>
      <c r="EC2" s="6">
        <v>42856</v>
      </c>
      <c r="ED2" s="6">
        <v>42917</v>
      </c>
      <c r="EE2" s="6">
        <v>42948</v>
      </c>
      <c r="EF2" s="6">
        <v>42979</v>
      </c>
      <c r="EG2" s="6">
        <v>43009</v>
      </c>
      <c r="EH2" s="6">
        <v>43040</v>
      </c>
      <c r="EI2" s="6">
        <v>43070</v>
      </c>
      <c r="EJ2" s="6">
        <v>43101</v>
      </c>
      <c r="EK2" s="6">
        <v>43132</v>
      </c>
      <c r="EL2" s="6">
        <v>43160</v>
      </c>
      <c r="EM2" s="6">
        <v>43191</v>
      </c>
      <c r="EN2" s="6">
        <v>43221</v>
      </c>
      <c r="EO2" s="6">
        <v>43252</v>
      </c>
      <c r="EP2" s="6">
        <v>43282</v>
      </c>
      <c r="EQ2" s="6">
        <v>43313</v>
      </c>
      <c r="ER2" s="6">
        <v>43344</v>
      </c>
      <c r="ES2" s="6">
        <v>43374</v>
      </c>
      <c r="ET2" s="6">
        <v>43405</v>
      </c>
      <c r="EU2" s="6">
        <v>43435</v>
      </c>
      <c r="EV2" s="6">
        <v>43466</v>
      </c>
      <c r="EW2" s="6">
        <v>43497</v>
      </c>
      <c r="EX2" s="6">
        <v>43525</v>
      </c>
      <c r="EY2" s="6">
        <v>43556</v>
      </c>
      <c r="EZ2" s="6">
        <v>43586</v>
      </c>
      <c r="FA2" s="6">
        <v>43617</v>
      </c>
      <c r="FB2" s="6">
        <v>43647</v>
      </c>
      <c r="FC2" s="6">
        <v>43678</v>
      </c>
      <c r="FD2" s="6">
        <v>43709</v>
      </c>
      <c r="FE2" s="6">
        <v>43739</v>
      </c>
      <c r="FF2" s="6">
        <v>43770</v>
      </c>
      <c r="FG2" s="6">
        <v>43800</v>
      </c>
      <c r="FH2" s="6">
        <v>43831</v>
      </c>
      <c r="FI2" s="6">
        <v>43862</v>
      </c>
      <c r="FJ2" s="6">
        <v>43891</v>
      </c>
      <c r="FK2" s="6">
        <v>43922</v>
      </c>
      <c r="FL2" s="6">
        <v>43952</v>
      </c>
      <c r="FM2" s="6">
        <v>43983</v>
      </c>
      <c r="FN2" s="6">
        <v>44013</v>
      </c>
      <c r="FO2" s="6">
        <v>44044</v>
      </c>
      <c r="FP2" s="6">
        <v>44075</v>
      </c>
      <c r="FQ2" s="6">
        <v>44105</v>
      </c>
      <c r="FR2" s="6">
        <v>44136</v>
      </c>
      <c r="FS2" s="6">
        <v>44166</v>
      </c>
      <c r="FT2" s="6">
        <v>44197</v>
      </c>
    </row>
    <row r="3" spans="1:176">
      <c r="A3" s="59" t="s">
        <v>0</v>
      </c>
      <c r="B3" s="4">
        <v>0.99509886821398341</v>
      </c>
      <c r="C3" s="4">
        <v>0.98136365444126594</v>
      </c>
      <c r="D3" s="4">
        <v>0.97524621621616858</v>
      </c>
      <c r="E3" s="7">
        <v>0.97940000000000005</v>
      </c>
      <c r="F3" s="11">
        <v>0.96130000000000004</v>
      </c>
      <c r="G3" s="11">
        <v>0.97160000000000002</v>
      </c>
      <c r="H3" s="15">
        <v>0.96519999999999995</v>
      </c>
      <c r="I3" s="15">
        <v>0.94730000000000003</v>
      </c>
      <c r="J3" s="15">
        <v>0.97340000000000004</v>
      </c>
      <c r="K3" s="15">
        <v>0.96819999999999995</v>
      </c>
      <c r="L3" s="15">
        <v>0.98419999999999996</v>
      </c>
      <c r="M3" s="15">
        <v>0.98260000000000003</v>
      </c>
      <c r="N3" s="15">
        <v>0.97750000000000004</v>
      </c>
      <c r="O3" s="15">
        <v>0.97499999999999998</v>
      </c>
      <c r="P3" s="15">
        <v>0.98429999999999995</v>
      </c>
      <c r="Q3" s="15">
        <v>0.9839</v>
      </c>
      <c r="R3" s="27">
        <v>0.98980000000000001</v>
      </c>
      <c r="S3" s="15">
        <v>0.98380000000000001</v>
      </c>
      <c r="T3" s="15">
        <v>0.98350000000000004</v>
      </c>
      <c r="U3" s="15">
        <v>0.98629999999999995</v>
      </c>
      <c r="V3" s="15">
        <v>0.95650000000000002</v>
      </c>
      <c r="W3" s="15">
        <v>0.98780000000000001</v>
      </c>
      <c r="X3" s="15">
        <v>0.96160000000000001</v>
      </c>
      <c r="Y3" s="15">
        <v>0.95820000000000005</v>
      </c>
      <c r="Z3" s="15">
        <v>0.95960000000000001</v>
      </c>
      <c r="AA3" s="15">
        <v>0.99060000000000004</v>
      </c>
      <c r="AB3" s="15">
        <v>0.97389999999999999</v>
      </c>
      <c r="AC3" s="15">
        <v>0.99550000000000005</v>
      </c>
      <c r="AD3" s="15">
        <v>0.99690000000000001</v>
      </c>
      <c r="AE3" s="15">
        <v>0.98760000000000003</v>
      </c>
      <c r="AF3" s="15">
        <v>0.98519999999999996</v>
      </c>
      <c r="AG3" s="15">
        <v>0.9869</v>
      </c>
      <c r="AH3" s="15">
        <v>0.98880000000000001</v>
      </c>
      <c r="AI3" s="15">
        <v>0.99570000000000003</v>
      </c>
      <c r="AJ3" s="15">
        <v>0.98980000000000001</v>
      </c>
      <c r="AK3" s="15">
        <v>0.9819</v>
      </c>
      <c r="AL3" s="15">
        <v>0.97950000000000004</v>
      </c>
      <c r="AM3" s="15">
        <v>0.96950000000000003</v>
      </c>
      <c r="AN3" s="15">
        <v>0.98409999999999997</v>
      </c>
      <c r="AO3" s="15">
        <v>0.9869</v>
      </c>
      <c r="AP3" s="15">
        <v>0.97860000000000003</v>
      </c>
      <c r="AQ3" s="15">
        <v>0.9929</v>
      </c>
      <c r="AR3" s="15">
        <v>0.98280000000000001</v>
      </c>
      <c r="AS3" s="15">
        <v>0.98440000000000005</v>
      </c>
      <c r="AT3" s="15">
        <v>0.99060000000000004</v>
      </c>
      <c r="AU3" s="15">
        <v>0.98429999999999995</v>
      </c>
      <c r="AV3" s="15">
        <v>0.98980000000000001</v>
      </c>
      <c r="AW3" s="15">
        <v>0.98919999999999997</v>
      </c>
      <c r="AX3" s="15">
        <v>0.98329999999999995</v>
      </c>
      <c r="AY3" s="15">
        <v>0.98929999999999996</v>
      </c>
      <c r="AZ3" s="15">
        <v>0.98380000000000001</v>
      </c>
      <c r="BA3" s="15">
        <v>0.98660000000000003</v>
      </c>
      <c r="BB3" s="15">
        <v>0.98660000000000003</v>
      </c>
      <c r="BC3" s="15">
        <v>0.98650000000000004</v>
      </c>
      <c r="BD3" s="15">
        <v>0.98440000000000005</v>
      </c>
      <c r="BE3" s="15">
        <v>0.99019999999999997</v>
      </c>
      <c r="BF3" s="15">
        <v>0.94389999999999996</v>
      </c>
      <c r="BG3" s="15">
        <v>0.97230000000000005</v>
      </c>
      <c r="BH3" s="15">
        <v>0.97289999999999999</v>
      </c>
      <c r="BI3" s="15">
        <v>0.98419999999999996</v>
      </c>
      <c r="BJ3" s="15">
        <v>0.96289999999999998</v>
      </c>
      <c r="BK3" s="15">
        <v>0.97209999999999996</v>
      </c>
      <c r="BL3" s="15">
        <v>0.97699999999999998</v>
      </c>
      <c r="BM3" s="15">
        <v>0.97950000000000004</v>
      </c>
      <c r="BN3" s="15">
        <v>0.96899999999999997</v>
      </c>
      <c r="BO3" s="15">
        <v>0.96</v>
      </c>
      <c r="BP3" s="15">
        <v>0.97940000000000005</v>
      </c>
      <c r="BQ3" s="15">
        <v>0.95730000000000004</v>
      </c>
      <c r="BR3" s="15">
        <v>0.98288851067423666</v>
      </c>
      <c r="BS3" s="15">
        <v>0.99539999999999995</v>
      </c>
      <c r="BT3" s="15">
        <v>0.99650000000000005</v>
      </c>
      <c r="BU3" s="15">
        <v>0.99590314693731141</v>
      </c>
      <c r="BV3" s="15">
        <v>0.99568385412486282</v>
      </c>
      <c r="BW3" s="15">
        <v>0.99529816643974689</v>
      </c>
      <c r="BX3" s="15">
        <v>0.99543592327811925</v>
      </c>
      <c r="BY3" s="15">
        <v>0.9959779062450419</v>
      </c>
      <c r="BZ3" s="15">
        <v>0.9968669401330188</v>
      </c>
      <c r="CA3" s="15">
        <v>0.99738591876493399</v>
      </c>
      <c r="CB3" s="15">
        <v>0.997</v>
      </c>
      <c r="CC3" s="29">
        <v>0.99632830035476383</v>
      </c>
      <c r="CD3" s="65">
        <v>0.99688341834174243</v>
      </c>
      <c r="CE3" s="65">
        <v>0.99578937206654061</v>
      </c>
      <c r="CF3" s="65">
        <v>0.996096242696213</v>
      </c>
      <c r="CG3" s="65">
        <v>0.99628306042243575</v>
      </c>
      <c r="CH3" s="65">
        <v>0.99429691484793947</v>
      </c>
      <c r="CI3" s="65">
        <v>0.99595616693854883</v>
      </c>
      <c r="CJ3" s="65">
        <v>0.99620273902367573</v>
      </c>
      <c r="CK3" s="65">
        <v>0.9961388350725191</v>
      </c>
      <c r="CL3" s="65">
        <v>0.99616317577973013</v>
      </c>
      <c r="CM3" s="65">
        <v>0.99542834424993798</v>
      </c>
      <c r="CN3" s="65">
        <v>0.99374588848822365</v>
      </c>
      <c r="CO3" s="65">
        <v>0.99598202488249343</v>
      </c>
      <c r="CP3" s="29"/>
      <c r="CQ3" s="29"/>
      <c r="CR3" s="29"/>
      <c r="CS3" s="29"/>
      <c r="CT3" s="29"/>
      <c r="CU3" s="29"/>
      <c r="CV3" s="29"/>
      <c r="CW3" s="29"/>
      <c r="CX3" s="29"/>
      <c r="CY3" s="29"/>
      <c r="CZ3" s="29"/>
      <c r="DA3" s="11"/>
      <c r="DB3" s="11">
        <f t="shared" ref="DB3:EC3" si="0">(AVERAGE(K3:V3))</f>
        <v>0.97963333333333324</v>
      </c>
      <c r="DC3" s="11">
        <f t="shared" si="0"/>
        <v>0.98126666666666662</v>
      </c>
      <c r="DD3" s="11">
        <f t="shared" si="0"/>
        <v>0.97938333333333361</v>
      </c>
      <c r="DE3" s="11">
        <f t="shared" si="0"/>
        <v>0.97734999999999994</v>
      </c>
      <c r="DF3" s="11">
        <f t="shared" si="0"/>
        <v>0.97585833333333338</v>
      </c>
      <c r="DG3" s="11">
        <f t="shared" si="0"/>
        <v>0.97715833333333346</v>
      </c>
      <c r="DH3" s="11">
        <f t="shared" si="0"/>
        <v>0.97629166666666667</v>
      </c>
      <c r="DI3" s="11">
        <f t="shared" si="0"/>
        <v>0.97725833333333334</v>
      </c>
      <c r="DJ3" s="11">
        <f t="shared" si="0"/>
        <v>0.97785</v>
      </c>
      <c r="DK3" s="11">
        <f t="shared" si="0"/>
        <v>0.97816666666666663</v>
      </c>
      <c r="DL3" s="11">
        <f t="shared" si="0"/>
        <v>0.97830833333333345</v>
      </c>
      <c r="DM3" s="11">
        <f t="shared" si="0"/>
        <v>0.97835833333333344</v>
      </c>
      <c r="DN3" s="11">
        <f t="shared" si="0"/>
        <v>0.98105000000000009</v>
      </c>
      <c r="DO3" s="11">
        <f t="shared" si="0"/>
        <v>0.98170833333333329</v>
      </c>
      <c r="DP3" s="11">
        <f t="shared" si="0"/>
        <v>0.98405833333333337</v>
      </c>
      <c r="DQ3" s="11">
        <f t="shared" si="0"/>
        <v>0.98603333333333332</v>
      </c>
      <c r="DR3" s="11">
        <f t="shared" si="0"/>
        <v>0.98769166666666663</v>
      </c>
      <c r="DS3" s="11">
        <f t="shared" si="0"/>
        <v>0.98593333333333344</v>
      </c>
      <c r="DT3" s="11">
        <f t="shared" si="0"/>
        <v>0.98678333333333335</v>
      </c>
      <c r="DU3" s="11">
        <f t="shared" si="0"/>
        <v>0.98606666666666676</v>
      </c>
      <c r="DV3" s="11">
        <f t="shared" si="0"/>
        <v>0.98454166666666654</v>
      </c>
      <c r="DW3" s="11">
        <f t="shared" si="0"/>
        <v>0.98498333333333343</v>
      </c>
      <c r="DX3" s="11">
        <f t="shared" si="0"/>
        <v>0.98478333333333323</v>
      </c>
      <c r="DY3" s="11">
        <f t="shared" si="0"/>
        <v>0.98457500000000009</v>
      </c>
      <c r="DZ3" s="11">
        <f t="shared" si="0"/>
        <v>0.98472500000000007</v>
      </c>
      <c r="EA3" s="11">
        <f t="shared" si="0"/>
        <v>0.98377500000000007</v>
      </c>
      <c r="EB3" s="11">
        <f t="shared" si="0"/>
        <v>0.98377500000000007</v>
      </c>
      <c r="EC3" s="11">
        <f t="shared" si="0"/>
        <v>0.98438333333333328</v>
      </c>
      <c r="ED3" s="11">
        <f t="shared" ref="ED3:FT3" si="1">(AVERAGE(AN3:AY3))</f>
        <v>0.98634999999999995</v>
      </c>
      <c r="EE3" s="11">
        <f t="shared" si="1"/>
        <v>0.98632500000000001</v>
      </c>
      <c r="EF3" s="11">
        <f t="shared" si="1"/>
        <v>0.98629999999999995</v>
      </c>
      <c r="EG3" s="11">
        <f t="shared" si="1"/>
        <v>0.98696666666666655</v>
      </c>
      <c r="EH3" s="11">
        <f t="shared" si="1"/>
        <v>0.98643333333333316</v>
      </c>
      <c r="EI3" s="11">
        <f t="shared" si="1"/>
        <v>0.98656666666666659</v>
      </c>
      <c r="EJ3" s="11">
        <f t="shared" si="1"/>
        <v>0.98704999999999998</v>
      </c>
      <c r="EK3" s="11">
        <f t="shared" si="1"/>
        <v>0.98315833333333325</v>
      </c>
      <c r="EL3" s="11">
        <f t="shared" si="1"/>
        <v>0.98215833333333336</v>
      </c>
      <c r="EM3" s="11">
        <f t="shared" si="1"/>
        <v>0.98075000000000001</v>
      </c>
      <c r="EN3" s="11">
        <f t="shared" si="1"/>
        <v>0.98033333333333328</v>
      </c>
      <c r="EO3" s="11">
        <f t="shared" si="1"/>
        <v>0.97863333333333324</v>
      </c>
      <c r="EP3" s="11">
        <f t="shared" si="1"/>
        <v>0.97719999999999985</v>
      </c>
      <c r="EQ3" s="11">
        <f t="shared" si="1"/>
        <v>0.97663333333333335</v>
      </c>
      <c r="ER3" s="11">
        <f t="shared" si="1"/>
        <v>0.97604166666666659</v>
      </c>
      <c r="ES3" s="11">
        <f t="shared" si="1"/>
        <v>0.97457500000000008</v>
      </c>
      <c r="ET3" s="11">
        <f t="shared" si="1"/>
        <v>0.97236666666666649</v>
      </c>
      <c r="EU3" s="11">
        <f t="shared" si="1"/>
        <v>0.97195000000000009</v>
      </c>
      <c r="EV3" s="11">
        <f t="shared" si="1"/>
        <v>0.96920833333333334</v>
      </c>
      <c r="EW3" s="11">
        <f t="shared" si="1"/>
        <v>0.97245737588951975</v>
      </c>
      <c r="EX3" s="11">
        <f t="shared" si="1"/>
        <v>0.97438237588951981</v>
      </c>
      <c r="EY3" s="11">
        <f t="shared" si="1"/>
        <v>0.97634904255618638</v>
      </c>
      <c r="EZ3" s="11">
        <f t="shared" si="1"/>
        <v>0.97732430480096222</v>
      </c>
      <c r="FA3" s="11">
        <f t="shared" si="1"/>
        <v>0.98005629264470073</v>
      </c>
      <c r="FB3" s="11">
        <f t="shared" si="1"/>
        <v>0.98198947318134655</v>
      </c>
      <c r="FC3" s="11">
        <f t="shared" si="1"/>
        <v>0.98352580012118984</v>
      </c>
      <c r="FD3" s="11">
        <f t="shared" si="1"/>
        <v>0.98489895897494328</v>
      </c>
      <c r="FE3" s="11">
        <f t="shared" si="1"/>
        <v>0.98722120398602808</v>
      </c>
      <c r="FF3" s="11">
        <f t="shared" si="1"/>
        <v>0.99033669721643935</v>
      </c>
      <c r="FG3" s="11">
        <f t="shared" si="1"/>
        <v>0.99180336388310597</v>
      </c>
      <c r="FH3" s="45">
        <f t="shared" si="1"/>
        <v>0.99505572224600292</v>
      </c>
      <c r="FI3" s="70">
        <f t="shared" si="1"/>
        <v>0.99622196455162848</v>
      </c>
      <c r="FJ3" s="70">
        <f t="shared" si="1"/>
        <v>0.99625441222384004</v>
      </c>
      <c r="FK3" s="70">
        <f t="shared" si="1"/>
        <v>0.99622076578185792</v>
      </c>
      <c r="FL3" s="70">
        <f t="shared" si="1"/>
        <v>0.99625242523895163</v>
      </c>
      <c r="FM3" s="70">
        <f t="shared" si="1"/>
        <v>0.99613684696587468</v>
      </c>
      <c r="FN3" s="70">
        <f t="shared" si="1"/>
        <v>0.99619168034077477</v>
      </c>
      <c r="FO3" s="70">
        <f t="shared" si="1"/>
        <v>0.99625558165290451</v>
      </c>
      <c r="FP3" s="70">
        <f t="shared" si="1"/>
        <v>0.99626899238852762</v>
      </c>
      <c r="FQ3" s="70">
        <f t="shared" si="1"/>
        <v>0.99621034535908703</v>
      </c>
      <c r="FR3" s="70">
        <f t="shared" si="1"/>
        <v>0.99604721414950381</v>
      </c>
      <c r="FS3" s="70">
        <f t="shared" si="1"/>
        <v>0.99577603819018912</v>
      </c>
      <c r="FT3" s="70">
        <f t="shared" si="1"/>
        <v>0.99574718190083333</v>
      </c>
    </row>
    <row r="4" spans="1:176">
      <c r="A4" s="8" t="s">
        <v>1</v>
      </c>
      <c r="B4" s="4">
        <v>0.99800096834630636</v>
      </c>
      <c r="C4" s="4">
        <v>0.99613845557067293</v>
      </c>
      <c r="D4" s="4">
        <v>0.98613676228289815</v>
      </c>
      <c r="E4" s="7">
        <v>0.99770000000000003</v>
      </c>
      <c r="F4" s="11">
        <v>0.99729999999999996</v>
      </c>
      <c r="G4" s="11">
        <v>0.99739999999999995</v>
      </c>
      <c r="H4" s="15">
        <v>0.99660000000000004</v>
      </c>
      <c r="I4" s="15">
        <v>0.99709999999999999</v>
      </c>
      <c r="J4" s="15">
        <v>0.99690000000000001</v>
      </c>
      <c r="K4" s="15">
        <v>0.99690000000000001</v>
      </c>
      <c r="L4" s="15">
        <v>0.99790000000000001</v>
      </c>
      <c r="M4" s="15">
        <v>0.99770000000000003</v>
      </c>
      <c r="N4" s="15">
        <v>0.99629999999999996</v>
      </c>
      <c r="O4" s="15">
        <v>0.997</v>
      </c>
      <c r="P4" s="15">
        <v>0.99750000000000005</v>
      </c>
      <c r="Q4" s="15">
        <v>0.99739999999999995</v>
      </c>
      <c r="R4" s="27">
        <v>0.99750000000000005</v>
      </c>
      <c r="S4" s="15">
        <v>0.99780000000000002</v>
      </c>
      <c r="T4" s="15">
        <v>0.99790000000000001</v>
      </c>
      <c r="U4" s="15">
        <v>0.99770000000000003</v>
      </c>
      <c r="V4" s="15">
        <v>0.97099999999999997</v>
      </c>
      <c r="W4" s="15">
        <v>0.99780000000000002</v>
      </c>
      <c r="X4" s="15">
        <v>0.95760000000000001</v>
      </c>
      <c r="Y4" s="15">
        <v>0.96989999999999998</v>
      </c>
      <c r="Z4" s="15">
        <v>0.96679999999999999</v>
      </c>
      <c r="AA4" s="15">
        <v>0.99770000000000003</v>
      </c>
      <c r="AB4" s="15">
        <v>0.99650000000000005</v>
      </c>
      <c r="AC4" s="15">
        <v>0.99729999999999996</v>
      </c>
      <c r="AD4" s="15">
        <v>0.99860000000000004</v>
      </c>
      <c r="AE4" s="15">
        <v>0.99670000000000003</v>
      </c>
      <c r="AF4" s="15">
        <v>0.99609999999999999</v>
      </c>
      <c r="AG4" s="15">
        <v>0.99739999999999995</v>
      </c>
      <c r="AH4" s="15">
        <v>0.99670000000000003</v>
      </c>
      <c r="AI4" s="15">
        <v>0.99750000000000005</v>
      </c>
      <c r="AJ4" s="15">
        <v>0.99660000000000004</v>
      </c>
      <c r="AK4" s="15">
        <v>0.99539999999999995</v>
      </c>
      <c r="AL4" s="15">
        <v>0.99529999999999996</v>
      </c>
      <c r="AM4" s="15">
        <v>0.99519999999999997</v>
      </c>
      <c r="AN4" s="15">
        <v>0.99650000000000005</v>
      </c>
      <c r="AO4" s="15">
        <v>0.99650000000000005</v>
      </c>
      <c r="AP4" s="15">
        <v>0.99680000000000002</v>
      </c>
      <c r="AQ4" s="15">
        <v>0.99770000000000003</v>
      </c>
      <c r="AR4" s="15">
        <v>0.99719999999999998</v>
      </c>
      <c r="AS4" s="15">
        <v>0.99729999999999996</v>
      </c>
      <c r="AT4" s="15">
        <v>0.99380000000000002</v>
      </c>
      <c r="AU4" s="15">
        <v>0.99719999999999998</v>
      </c>
      <c r="AV4" s="15">
        <v>0.99780000000000002</v>
      </c>
      <c r="AW4" s="15">
        <v>0.99780000000000002</v>
      </c>
      <c r="AX4" s="15">
        <v>0.99680000000000002</v>
      </c>
      <c r="AY4" s="15">
        <v>0.99770000000000003</v>
      </c>
      <c r="AZ4" s="15">
        <v>0.99639999999999995</v>
      </c>
      <c r="BA4" s="15">
        <v>0.99790000000000001</v>
      </c>
      <c r="BB4" s="15">
        <v>0.99839999999999995</v>
      </c>
      <c r="BC4" s="15">
        <v>0.99750000000000005</v>
      </c>
      <c r="BD4" s="15">
        <v>0.997</v>
      </c>
      <c r="BE4" s="15">
        <v>0.99750000000000005</v>
      </c>
      <c r="BF4" s="15">
        <v>0.998</v>
      </c>
      <c r="BG4" s="15">
        <v>0.99670000000000003</v>
      </c>
      <c r="BH4" s="15">
        <v>0.99690000000000001</v>
      </c>
      <c r="BI4" s="15">
        <v>0.99690000000000001</v>
      </c>
      <c r="BJ4" s="15">
        <v>0.99709999999999999</v>
      </c>
      <c r="BK4" s="15">
        <v>0.99550000000000005</v>
      </c>
      <c r="BL4" s="15">
        <v>0.99519999999999997</v>
      </c>
      <c r="BM4" s="15">
        <v>0.99629999999999996</v>
      </c>
      <c r="BN4" s="15">
        <v>0.99639999999999995</v>
      </c>
      <c r="BO4" s="15">
        <v>0.99550000000000005</v>
      </c>
      <c r="BP4" s="15">
        <v>0.99590000000000001</v>
      </c>
      <c r="BQ4" s="15">
        <v>0.99609999999999999</v>
      </c>
      <c r="BR4" s="15">
        <v>0.99471697930740954</v>
      </c>
      <c r="BS4" s="15">
        <v>1</v>
      </c>
      <c r="BT4" s="15">
        <v>1</v>
      </c>
      <c r="BU4" s="15">
        <v>1</v>
      </c>
      <c r="BV4" s="15">
        <v>1</v>
      </c>
      <c r="BW4" s="15">
        <v>1</v>
      </c>
      <c r="BX4" s="15">
        <v>0.99998030599801757</v>
      </c>
      <c r="BY4" s="15">
        <v>0.99999426960996929</v>
      </c>
      <c r="BZ4" s="15">
        <v>0.99998030075935151</v>
      </c>
      <c r="CA4" s="15">
        <v>0.99997734009329897</v>
      </c>
      <c r="CB4" s="15">
        <v>1</v>
      </c>
      <c r="CC4" s="29">
        <v>0.9999853116683024</v>
      </c>
      <c r="CD4" s="65">
        <v>0.99999450598794637</v>
      </c>
      <c r="CE4" s="65">
        <v>0.99999938487472306</v>
      </c>
      <c r="CF4" s="65">
        <v>0.99998251484655076</v>
      </c>
      <c r="CG4" s="65">
        <v>1</v>
      </c>
      <c r="CH4" s="65">
        <v>0.99999708604090964</v>
      </c>
      <c r="CI4" s="65">
        <v>0.99999021769539409</v>
      </c>
      <c r="CJ4" s="65">
        <v>0.9999951635696106</v>
      </c>
      <c r="CK4" s="65">
        <v>0.99999899164865969</v>
      </c>
      <c r="CL4" s="65">
        <v>0.99999542684391463</v>
      </c>
      <c r="CM4" s="65">
        <v>0.99999536249626053</v>
      </c>
      <c r="CN4" s="65">
        <v>1</v>
      </c>
      <c r="CO4" s="65">
        <v>0.99999588532271144</v>
      </c>
      <c r="CP4" s="29"/>
      <c r="CQ4" s="29"/>
      <c r="CR4" s="29"/>
      <c r="CS4" s="29"/>
      <c r="CT4" s="29"/>
      <c r="CU4" s="29"/>
      <c r="CV4" s="29"/>
      <c r="CW4" s="29"/>
      <c r="CX4" s="29"/>
      <c r="CY4" s="29"/>
      <c r="CZ4" s="29"/>
      <c r="DB4"/>
      <c r="DK4" s="2"/>
      <c r="DM4" s="2"/>
      <c r="DN4" s="2"/>
      <c r="DO4" s="2"/>
      <c r="DP4" s="2"/>
      <c r="DQ4" s="2"/>
      <c r="DR4" s="2"/>
      <c r="DS4" s="2"/>
      <c r="DT4" s="2"/>
      <c r="DU4" s="2"/>
      <c r="DV4" s="2"/>
      <c r="DW4" s="2"/>
      <c r="DX4" s="2"/>
      <c r="DY4" s="2"/>
      <c r="DZ4" s="2"/>
      <c r="EA4" s="2"/>
      <c r="EB4" s="2"/>
      <c r="EC4" s="2"/>
      <c r="EF4" s="2"/>
      <c r="EG4" s="2"/>
      <c r="EH4" s="2"/>
      <c r="EI4" s="2"/>
      <c r="EJ4" s="2"/>
      <c r="EK4" s="2"/>
      <c r="EL4" s="2"/>
      <c r="EM4" s="2"/>
      <c r="EN4" s="2"/>
      <c r="EO4" s="2"/>
      <c r="EP4" s="2"/>
      <c r="EQ4" s="2"/>
      <c r="ER4" s="2"/>
      <c r="ES4" s="2"/>
      <c r="ET4" s="2"/>
      <c r="EU4" s="2"/>
      <c r="EZ4" s="2"/>
      <c r="FA4" s="2"/>
      <c r="FE4" s="2"/>
      <c r="FF4" s="2"/>
      <c r="FG4" s="2"/>
      <c r="FH4" s="2"/>
      <c r="FI4" s="2"/>
      <c r="FJ4" s="2"/>
      <c r="FK4" s="2"/>
      <c r="FL4" s="2"/>
      <c r="FM4" s="2"/>
      <c r="FN4" s="2"/>
      <c r="FP4" s="2"/>
      <c r="FQ4" s="2"/>
      <c r="FR4" s="2"/>
      <c r="FS4" s="2"/>
      <c r="FT4" s="2"/>
    </row>
    <row r="5" spans="1:176">
      <c r="A5" s="8" t="s">
        <v>2</v>
      </c>
      <c r="B5" s="4">
        <v>0.99833474267620292</v>
      </c>
      <c r="C5" s="4">
        <v>0.99801061890291543</v>
      </c>
      <c r="D5" s="4">
        <v>0.9917424675940808</v>
      </c>
      <c r="E5" s="7">
        <v>0.99850000000000005</v>
      </c>
      <c r="F5" s="11">
        <v>0.99819999999999998</v>
      </c>
      <c r="G5" s="11">
        <v>0.99819999999999998</v>
      </c>
      <c r="H5" s="15">
        <v>0.99839999999999995</v>
      </c>
      <c r="I5" s="15">
        <v>0.99870000000000003</v>
      </c>
      <c r="J5" s="15">
        <v>0.998</v>
      </c>
      <c r="K5" s="15">
        <v>0.998</v>
      </c>
      <c r="L5" s="15">
        <v>0.99870000000000003</v>
      </c>
      <c r="M5" s="15">
        <v>0.99870000000000003</v>
      </c>
      <c r="N5" s="15">
        <v>0.998</v>
      </c>
      <c r="O5" s="15">
        <v>0.99809999999999999</v>
      </c>
      <c r="P5" s="15">
        <v>0.99819999999999998</v>
      </c>
      <c r="Q5" s="15">
        <v>0.99790000000000001</v>
      </c>
      <c r="R5" s="27">
        <v>0.99809999999999999</v>
      </c>
      <c r="S5" s="15">
        <v>0.99819999999999998</v>
      </c>
      <c r="T5" s="15">
        <v>0.99829999999999997</v>
      </c>
      <c r="U5" s="15">
        <v>0.99809999999999999</v>
      </c>
      <c r="V5" s="15">
        <v>0.9718</v>
      </c>
      <c r="W5" s="15">
        <v>0.99850000000000005</v>
      </c>
      <c r="X5" s="15">
        <v>0.95809999999999995</v>
      </c>
      <c r="Y5" s="15">
        <v>0.97</v>
      </c>
      <c r="Z5" s="15">
        <v>0.96699999999999997</v>
      </c>
      <c r="AA5" s="15">
        <v>0.99819999999999998</v>
      </c>
      <c r="AB5" s="15">
        <v>0.99709999999999999</v>
      </c>
      <c r="AC5" s="15">
        <v>0.99760000000000004</v>
      </c>
      <c r="AD5" s="15">
        <v>0.99880000000000002</v>
      </c>
      <c r="AE5" s="15">
        <v>0.99739999999999995</v>
      </c>
      <c r="AF5" s="15">
        <v>0.99719999999999998</v>
      </c>
      <c r="AG5" s="15">
        <v>0.99819999999999998</v>
      </c>
      <c r="AH5" s="15">
        <v>0.99739999999999995</v>
      </c>
      <c r="AI5" s="15">
        <v>0.99770000000000003</v>
      </c>
      <c r="AJ5" s="15">
        <v>0.99719999999999998</v>
      </c>
      <c r="AK5" s="15">
        <v>0.99660000000000004</v>
      </c>
      <c r="AL5" s="15">
        <v>0.99570000000000003</v>
      </c>
      <c r="AM5" s="15">
        <v>0.99609999999999999</v>
      </c>
      <c r="AN5" s="15">
        <v>0.99919999999999998</v>
      </c>
      <c r="AO5" s="15">
        <v>0.99760000000000004</v>
      </c>
      <c r="AP5" s="15">
        <v>0.99729999999999996</v>
      </c>
      <c r="AQ5" s="15">
        <v>0.99780000000000002</v>
      </c>
      <c r="AR5" s="15">
        <v>0.99750000000000005</v>
      </c>
      <c r="AS5" s="15">
        <v>0.99750000000000005</v>
      </c>
      <c r="AT5" s="15">
        <v>0.99839999999999995</v>
      </c>
      <c r="AU5" s="15">
        <v>0.99729999999999996</v>
      </c>
      <c r="AV5" s="15">
        <v>0.99809999999999999</v>
      </c>
      <c r="AW5" s="15">
        <v>0.99790000000000001</v>
      </c>
      <c r="AX5" s="15">
        <v>0.99760000000000004</v>
      </c>
      <c r="AY5" s="15">
        <v>0.99780000000000002</v>
      </c>
      <c r="AZ5" s="15">
        <v>0.99750000000000005</v>
      </c>
      <c r="BA5" s="15">
        <v>0.998</v>
      </c>
      <c r="BB5" s="15">
        <v>0.99780000000000002</v>
      </c>
      <c r="BC5" s="15">
        <v>0.99770000000000003</v>
      </c>
      <c r="BD5" s="15">
        <v>0.99719999999999998</v>
      </c>
      <c r="BE5" s="15">
        <v>0.99760000000000004</v>
      </c>
      <c r="BF5" s="15">
        <v>0.99809999999999999</v>
      </c>
      <c r="BG5" s="15">
        <v>0.99780000000000002</v>
      </c>
      <c r="BH5" s="15">
        <v>0.99790000000000001</v>
      </c>
      <c r="BI5" s="15">
        <v>0.99809999999999999</v>
      </c>
      <c r="BJ5" s="15">
        <v>0.99770000000000003</v>
      </c>
      <c r="BK5" s="15">
        <v>0.99729999999999996</v>
      </c>
      <c r="BL5" s="15">
        <v>0.99729999999999996</v>
      </c>
      <c r="BM5" s="15">
        <v>0.99760000000000004</v>
      </c>
      <c r="BN5" s="15">
        <v>0.99739999999999995</v>
      </c>
      <c r="BO5" s="15">
        <v>0.99750000000000005</v>
      </c>
      <c r="BP5" s="15">
        <v>0.99750000000000005</v>
      </c>
      <c r="BQ5" s="15">
        <v>0.99729999999999996</v>
      </c>
      <c r="BR5" s="15">
        <v>0.99585596590901415</v>
      </c>
      <c r="BS5" s="15">
        <v>2.53E-2</v>
      </c>
      <c r="BT5" s="15">
        <v>3.39E-2</v>
      </c>
      <c r="BU5" s="15">
        <v>2.6652146760715235E-2</v>
      </c>
      <c r="BV5" s="15">
        <v>8.3919468801278846E-3</v>
      </c>
      <c r="BW5" s="15">
        <v>8.8652312328330787E-3</v>
      </c>
      <c r="BX5" s="15">
        <v>1.7215595698317092E-2</v>
      </c>
      <c r="BY5" s="15">
        <v>1.6910173034651185E-2</v>
      </c>
      <c r="BZ5" s="15">
        <v>1.9223338785616727E-2</v>
      </c>
      <c r="CA5" s="15">
        <v>1.8173349899866399E-2</v>
      </c>
      <c r="CB5" s="15">
        <v>3.78E-2</v>
      </c>
      <c r="CC5" s="29">
        <v>1.7923929402533467E-2</v>
      </c>
      <c r="CD5" s="65">
        <v>1.1505726290474815E-2</v>
      </c>
      <c r="CE5" s="65">
        <v>1.9558030935440337E-2</v>
      </c>
      <c r="CF5" s="65">
        <v>1.1447323260621468E-2</v>
      </c>
      <c r="CG5" s="65">
        <v>1.4843974343113072E-2</v>
      </c>
      <c r="CH5" s="65">
        <v>1.8562722320708921E-2</v>
      </c>
      <c r="CI5" s="65">
        <v>1.9053840967046157E-2</v>
      </c>
      <c r="CJ5" s="65">
        <v>1.3196127910886566E-2</v>
      </c>
      <c r="CK5" s="65">
        <v>1.4201761678677927E-2</v>
      </c>
      <c r="CL5" s="65">
        <v>1.5223957450205121E-2</v>
      </c>
      <c r="CM5" s="65">
        <v>1.3713870097408768E-2</v>
      </c>
      <c r="CN5" s="65">
        <v>2.3099827354974258E-2</v>
      </c>
      <c r="CO5" s="65">
        <v>1.135908151529141E-2</v>
      </c>
      <c r="CP5" s="29"/>
      <c r="CQ5" s="29"/>
      <c r="CR5" s="29"/>
      <c r="CS5" s="29"/>
      <c r="CT5" s="29"/>
      <c r="CU5" s="29"/>
      <c r="CV5" s="29"/>
      <c r="CW5" s="29"/>
      <c r="CX5" s="29"/>
      <c r="CY5" s="29"/>
      <c r="CZ5" s="29"/>
      <c r="DB5"/>
      <c r="DK5" s="2"/>
      <c r="DM5" s="2"/>
      <c r="DN5" s="2"/>
      <c r="DO5" s="2"/>
      <c r="DP5" s="2"/>
      <c r="DQ5" s="2"/>
      <c r="DR5" s="2"/>
      <c r="DS5" s="2"/>
      <c r="DT5" s="2"/>
      <c r="DU5" s="2"/>
      <c r="DV5" s="2"/>
      <c r="DW5" s="2"/>
      <c r="DX5" s="2"/>
      <c r="DY5" s="2"/>
      <c r="DZ5" s="2"/>
      <c r="EA5" s="2"/>
      <c r="EB5" s="2"/>
      <c r="EC5" s="2"/>
      <c r="EF5" s="2"/>
      <c r="EG5" s="2"/>
      <c r="EH5" s="2"/>
      <c r="EI5" s="2"/>
      <c r="EJ5" s="2"/>
      <c r="EK5" s="2"/>
      <c r="EL5" s="2"/>
      <c r="EM5" s="2"/>
      <c r="EN5" s="2"/>
      <c r="EO5" s="2"/>
      <c r="EP5" s="2"/>
      <c r="EQ5" s="2"/>
      <c r="ER5" s="2"/>
      <c r="ES5" s="2"/>
      <c r="ET5" s="2"/>
      <c r="EU5" s="2"/>
      <c r="EZ5" s="2"/>
      <c r="FA5" s="2"/>
      <c r="FE5" s="2"/>
      <c r="FF5" s="2"/>
      <c r="FG5" s="2"/>
      <c r="FH5" s="2"/>
      <c r="FI5" s="2"/>
      <c r="FJ5" s="2"/>
      <c r="FK5" s="2"/>
      <c r="FL5" s="2"/>
      <c r="FM5" s="2"/>
      <c r="FN5" s="2"/>
      <c r="FP5" s="2"/>
      <c r="FQ5" s="2"/>
      <c r="FR5" s="2"/>
      <c r="FS5" s="2"/>
      <c r="FT5" s="2"/>
    </row>
    <row r="6" spans="1:176" s="2" customFormat="1">
      <c r="A6" s="59" t="s">
        <v>3</v>
      </c>
      <c r="B6" s="4">
        <v>0.99558266937351436</v>
      </c>
      <c r="C6" s="4">
        <v>0.99773300632753503</v>
      </c>
      <c r="D6" s="4">
        <v>0.9771652266190709</v>
      </c>
      <c r="E6" s="7">
        <v>0.99770000000000003</v>
      </c>
      <c r="F6" s="11">
        <v>0.99619999999999997</v>
      </c>
      <c r="G6" s="11">
        <v>0.99619999999999997</v>
      </c>
      <c r="H6" s="15">
        <v>0.99650000000000005</v>
      </c>
      <c r="I6" s="15">
        <v>0.96089999999999998</v>
      </c>
      <c r="J6" s="15">
        <v>0.99639999999999995</v>
      </c>
      <c r="K6" s="15">
        <v>0.99619999999999997</v>
      </c>
      <c r="L6" s="15">
        <v>0.99650000000000005</v>
      </c>
      <c r="M6" s="15">
        <v>0.99529999999999996</v>
      </c>
      <c r="N6" s="15">
        <v>0.99550000000000005</v>
      </c>
      <c r="O6" s="15">
        <v>0.99550000000000005</v>
      </c>
      <c r="P6" s="15">
        <v>0.99639999999999995</v>
      </c>
      <c r="Q6" s="15">
        <v>0.99670000000000003</v>
      </c>
      <c r="R6" s="27">
        <v>0.997</v>
      </c>
      <c r="S6" s="15">
        <v>0.996</v>
      </c>
      <c r="T6" s="15">
        <v>0.99650000000000005</v>
      </c>
      <c r="U6" s="15">
        <v>0.99080000000000001</v>
      </c>
      <c r="V6" s="15">
        <v>0.98809999999999998</v>
      </c>
      <c r="W6" s="15">
        <v>0.99150000000000005</v>
      </c>
      <c r="X6" s="15">
        <v>0.98870000000000002</v>
      </c>
      <c r="Y6" s="15">
        <v>0.9879</v>
      </c>
      <c r="Z6" s="15">
        <v>0.98440000000000005</v>
      </c>
      <c r="AA6" s="15">
        <v>0.98819999999999997</v>
      </c>
      <c r="AB6" s="15">
        <v>0.98960000000000004</v>
      </c>
      <c r="AC6" s="15">
        <v>0.98650000000000004</v>
      </c>
      <c r="AD6" s="15">
        <v>0.98</v>
      </c>
      <c r="AE6" s="15">
        <v>0.98250000000000004</v>
      </c>
      <c r="AF6" s="15">
        <v>0.98580000000000001</v>
      </c>
      <c r="AG6" s="15">
        <v>0.98070000000000002</v>
      </c>
      <c r="AH6" s="15">
        <v>0.98960000000000004</v>
      </c>
      <c r="AI6" s="15">
        <v>0.99070000000000003</v>
      </c>
      <c r="AJ6" s="15">
        <v>0.99109999999999998</v>
      </c>
      <c r="AK6" s="15">
        <v>0.98570000000000002</v>
      </c>
      <c r="AL6" s="15">
        <v>0.99280000000000002</v>
      </c>
      <c r="AM6" s="15">
        <v>0.99009999999999998</v>
      </c>
      <c r="AN6" s="15">
        <v>0.97389999999999999</v>
      </c>
      <c r="AO6" s="15">
        <v>0.9899</v>
      </c>
      <c r="AP6" s="15">
        <v>0.98809999999999998</v>
      </c>
      <c r="AQ6" s="15">
        <v>0.98550000000000004</v>
      </c>
      <c r="AR6" s="15">
        <v>0.9657</v>
      </c>
      <c r="AS6" s="15">
        <v>0.98719999999999997</v>
      </c>
      <c r="AT6" s="15">
        <v>0.98929999999999996</v>
      </c>
      <c r="AU6" s="15">
        <v>0.98899999999999999</v>
      </c>
      <c r="AV6" s="15">
        <v>0.99219999999999997</v>
      </c>
      <c r="AW6" s="15">
        <v>0.99150000000000005</v>
      </c>
      <c r="AX6" s="15">
        <v>0.99199999999999999</v>
      </c>
      <c r="AY6" s="15">
        <v>0.99219999999999997</v>
      </c>
      <c r="AZ6" s="15">
        <v>0.99219999999999997</v>
      </c>
      <c r="BA6" s="15">
        <v>0.99250000000000005</v>
      </c>
      <c r="BB6" s="15">
        <v>0.99239999999999995</v>
      </c>
      <c r="BC6" s="15">
        <v>0.99150000000000005</v>
      </c>
      <c r="BD6" s="15">
        <v>0.99170000000000003</v>
      </c>
      <c r="BE6" s="15">
        <v>0.99109999999999998</v>
      </c>
      <c r="BF6" s="15">
        <v>0.9929</v>
      </c>
      <c r="BG6" s="15">
        <v>0.99350000000000005</v>
      </c>
      <c r="BH6" s="15">
        <v>0.999</v>
      </c>
      <c r="BI6" s="15">
        <v>0.99350000000000005</v>
      </c>
      <c r="BJ6" s="15">
        <v>0.99360000000000004</v>
      </c>
      <c r="BK6" s="15">
        <v>0.99399999999999999</v>
      </c>
      <c r="BL6" s="15">
        <v>0.99399999999999999</v>
      </c>
      <c r="BM6" s="15">
        <v>0.99390000000000001</v>
      </c>
      <c r="BN6" s="15">
        <v>0.99399999999999999</v>
      </c>
      <c r="BO6" s="15">
        <v>0.99419999999999997</v>
      </c>
      <c r="BP6" s="15">
        <v>0.99360000000000004</v>
      </c>
      <c r="BQ6" s="15">
        <v>0.99429999999999996</v>
      </c>
      <c r="BR6" s="15">
        <v>0.99453977698678331</v>
      </c>
      <c r="BS6" s="15">
        <v>0.99419999999999997</v>
      </c>
      <c r="BT6" s="15">
        <v>0.99780000000000002</v>
      </c>
      <c r="BU6" s="15">
        <v>0.98585895558809178</v>
      </c>
      <c r="BV6" s="15">
        <v>0.99595082665948809</v>
      </c>
      <c r="BW6" s="15">
        <v>0.99804674853775921</v>
      </c>
      <c r="BX6" s="15">
        <v>0.99433487668061615</v>
      </c>
      <c r="BY6" s="15">
        <v>0.99482357129084409</v>
      </c>
      <c r="BZ6" s="15">
        <v>0.99457128058012589</v>
      </c>
      <c r="CA6" s="15">
        <v>0.99471987965310604</v>
      </c>
      <c r="CB6" s="15">
        <v>0.99270000000000003</v>
      </c>
      <c r="CC6" s="29">
        <v>0.99453471196454946</v>
      </c>
      <c r="CD6" s="65">
        <v>0.99475154791304299</v>
      </c>
      <c r="CE6" s="65">
        <v>0.99503344820595985</v>
      </c>
      <c r="CF6" s="65">
        <v>0.99471635569172046</v>
      </c>
      <c r="CG6" s="65">
        <v>0.99540514984343298</v>
      </c>
      <c r="CH6" s="65">
        <v>0.99536461704932599</v>
      </c>
      <c r="CI6" s="65">
        <v>0.99533918735297988</v>
      </c>
      <c r="CJ6" s="65">
        <v>0.99536232723341822</v>
      </c>
      <c r="CK6" s="65">
        <v>0.99539995870526599</v>
      </c>
      <c r="CL6" s="65">
        <v>0.99520659117443266</v>
      </c>
      <c r="CM6" s="65">
        <v>0.99551248730286657</v>
      </c>
      <c r="CN6" s="65">
        <v>0.99430974177902431</v>
      </c>
      <c r="CO6" s="65">
        <v>0.99604014632425308</v>
      </c>
      <c r="CP6" s="29"/>
      <c r="CQ6" s="29"/>
      <c r="CR6" s="29"/>
      <c r="CS6" s="29"/>
      <c r="CT6" s="29"/>
      <c r="CU6" s="29"/>
      <c r="CV6" s="29"/>
      <c r="CW6" s="29"/>
      <c r="CX6" s="29"/>
      <c r="CY6" s="29"/>
      <c r="CZ6" s="29"/>
      <c r="DA6" s="11"/>
      <c r="DB6" s="11">
        <f t="shared" ref="DB6:EC6" si="2">SUM(AVERAGE(K6:V6))</f>
        <v>0.99504166666666649</v>
      </c>
      <c r="DC6" s="11">
        <f t="shared" si="2"/>
        <v>0.99464999999999992</v>
      </c>
      <c r="DD6" s="11">
        <f t="shared" si="2"/>
        <v>0.99399999999999988</v>
      </c>
      <c r="DE6" s="11">
        <f t="shared" si="2"/>
        <v>0.9933833333333334</v>
      </c>
      <c r="DF6" s="11">
        <f t="shared" si="2"/>
        <v>0.99245833333333344</v>
      </c>
      <c r="DG6" s="11">
        <f t="shared" si="2"/>
        <v>0.99185000000000001</v>
      </c>
      <c r="DH6" s="11">
        <f t="shared" si="2"/>
        <v>0.99128333333333352</v>
      </c>
      <c r="DI6" s="11">
        <f t="shared" si="2"/>
        <v>0.99043333333333317</v>
      </c>
      <c r="DJ6" s="11">
        <f t="shared" si="2"/>
        <v>0.98901666666666654</v>
      </c>
      <c r="DK6" s="11">
        <f t="shared" si="2"/>
        <v>0.98789166666666661</v>
      </c>
      <c r="DL6" s="11">
        <f t="shared" si="2"/>
        <v>0.98699999999999999</v>
      </c>
      <c r="DM6" s="11">
        <f t="shared" si="2"/>
        <v>0.98615833333333336</v>
      </c>
      <c r="DN6" s="11">
        <f t="shared" si="2"/>
        <v>0.98628333333333329</v>
      </c>
      <c r="DO6" s="11">
        <f t="shared" si="2"/>
        <v>0.98621666666666663</v>
      </c>
      <c r="DP6" s="11">
        <f t="shared" si="2"/>
        <v>0.98641666666666661</v>
      </c>
      <c r="DQ6" s="11">
        <f t="shared" si="2"/>
        <v>0.9862333333333333</v>
      </c>
      <c r="DR6" s="11">
        <f t="shared" si="2"/>
        <v>0.98693333333333333</v>
      </c>
      <c r="DS6" s="11">
        <f t="shared" si="2"/>
        <v>0.9870916666666667</v>
      </c>
      <c r="DT6" s="11">
        <f t="shared" si="2"/>
        <v>0.98578333333333346</v>
      </c>
      <c r="DU6" s="11">
        <f t="shared" si="2"/>
        <v>0.98606666666666687</v>
      </c>
      <c r="DV6" s="11">
        <f t="shared" si="2"/>
        <v>0.98674166666666663</v>
      </c>
      <c r="DW6" s="11">
        <f t="shared" si="2"/>
        <v>0.9869916666666666</v>
      </c>
      <c r="DX6" s="11">
        <f t="shared" si="2"/>
        <v>0.98531666666666651</v>
      </c>
      <c r="DY6" s="11">
        <f t="shared" si="2"/>
        <v>0.98585833333333328</v>
      </c>
      <c r="DZ6" s="11">
        <f t="shared" si="2"/>
        <v>0.98583333333333345</v>
      </c>
      <c r="EA6" s="11">
        <f t="shared" si="2"/>
        <v>0.98569166666666674</v>
      </c>
      <c r="EB6" s="11">
        <f t="shared" si="2"/>
        <v>0.98578333333333346</v>
      </c>
      <c r="EC6" s="11">
        <f t="shared" si="2"/>
        <v>0.98626666666666674</v>
      </c>
      <c r="ED6" s="11">
        <f t="shared" ref="ED6:EU6" si="3">SUM(AVERAGE(AN6:AY6))</f>
        <v>0.98637500000000011</v>
      </c>
      <c r="EE6" s="11">
        <f t="shared" si="3"/>
        <v>0.98790000000000011</v>
      </c>
      <c r="EF6" s="11">
        <f t="shared" si="3"/>
        <v>0.98811666666666687</v>
      </c>
      <c r="EG6" s="11">
        <f t="shared" si="3"/>
        <v>0.9884750000000001</v>
      </c>
      <c r="EH6" s="11">
        <f t="shared" si="3"/>
        <v>0.98897500000000005</v>
      </c>
      <c r="EI6" s="11">
        <f t="shared" si="3"/>
        <v>0.9911416666666667</v>
      </c>
      <c r="EJ6" s="11">
        <f t="shared" si="3"/>
        <v>0.99146666666666661</v>
      </c>
      <c r="EK6" s="11">
        <f t="shared" si="3"/>
        <v>0.99176666666666657</v>
      </c>
      <c r="EL6" s="11">
        <f t="shared" si="3"/>
        <v>0.99214166666666659</v>
      </c>
      <c r="EM6" s="11">
        <f t="shared" si="3"/>
        <v>0.9927083333333333</v>
      </c>
      <c r="EN6" s="11">
        <f t="shared" si="3"/>
        <v>0.99287500000000006</v>
      </c>
      <c r="EO6" s="11">
        <f t="shared" si="3"/>
        <v>0.99300833333333338</v>
      </c>
      <c r="EP6" s="11">
        <f t="shared" si="3"/>
        <v>0.99315833333333325</v>
      </c>
      <c r="EQ6" s="11">
        <f t="shared" si="3"/>
        <v>0.99330833333333324</v>
      </c>
      <c r="ER6" s="11">
        <f t="shared" si="3"/>
        <v>0.99342499999999989</v>
      </c>
      <c r="ES6" s="11">
        <f t="shared" si="3"/>
        <v>0.99355833333333321</v>
      </c>
      <c r="ET6" s="11">
        <f t="shared" si="3"/>
        <v>0.99378333333333335</v>
      </c>
      <c r="EU6" s="11">
        <f t="shared" si="3"/>
        <v>0.99394166666666661</v>
      </c>
      <c r="EV6" s="11">
        <f>AVERAGE(BF6:BQ6)</f>
        <v>0.99420833333333325</v>
      </c>
      <c r="EW6" s="11">
        <f t="shared" ref="EW6:FT6" si="4">SUM(AVERAGE(BG6:BR6))</f>
        <v>0.99434498141556527</v>
      </c>
      <c r="EX6" s="11">
        <f t="shared" si="4"/>
        <v>0.99440331474889854</v>
      </c>
      <c r="EY6" s="11">
        <f t="shared" si="4"/>
        <v>0.99430331474889855</v>
      </c>
      <c r="EZ6" s="11">
        <f t="shared" si="4"/>
        <v>0.99366656104790618</v>
      </c>
      <c r="FA6" s="11">
        <f t="shared" si="4"/>
        <v>0.99386246326953032</v>
      </c>
      <c r="FB6" s="11">
        <f t="shared" si="4"/>
        <v>0.99419969231434357</v>
      </c>
      <c r="FC6" s="11">
        <f t="shared" si="4"/>
        <v>0.99422759870439481</v>
      </c>
      <c r="FD6" s="11">
        <f t="shared" si="4"/>
        <v>0.99430456297863179</v>
      </c>
      <c r="FE6" s="11">
        <f t="shared" si="4"/>
        <v>0.99435216969364237</v>
      </c>
      <c r="FF6" s="11">
        <f t="shared" si="4"/>
        <v>0.99439549299806795</v>
      </c>
      <c r="FG6" s="11">
        <f t="shared" si="4"/>
        <v>0.9943204929980678</v>
      </c>
      <c r="FH6" s="45">
        <f t="shared" si="4"/>
        <v>0.99434005232844702</v>
      </c>
      <c r="FI6" s="70">
        <f t="shared" si="4"/>
        <v>0.99435769990563527</v>
      </c>
      <c r="FJ6" s="70">
        <f t="shared" si="4"/>
        <v>0.99442715392279879</v>
      </c>
      <c r="FK6" s="70">
        <f t="shared" si="4"/>
        <v>0.9941701835637754</v>
      </c>
      <c r="FL6" s="70">
        <f t="shared" si="4"/>
        <v>0.99496569975172056</v>
      </c>
      <c r="FM6" s="70">
        <f t="shared" si="4"/>
        <v>0.99491684895087362</v>
      </c>
      <c r="FN6" s="70">
        <f t="shared" si="4"/>
        <v>0.99469121885214207</v>
      </c>
      <c r="FO6" s="70">
        <f t="shared" si="4"/>
        <v>0.9947768397315423</v>
      </c>
      <c r="FP6" s="70">
        <f t="shared" si="4"/>
        <v>0.99482487201607739</v>
      </c>
      <c r="FQ6" s="70">
        <f t="shared" si="4"/>
        <v>0.99487781456560276</v>
      </c>
      <c r="FR6" s="70">
        <f t="shared" si="4"/>
        <v>0.99494386520308298</v>
      </c>
      <c r="FS6" s="70">
        <f t="shared" si="4"/>
        <v>0.99507801035133492</v>
      </c>
      <c r="FT6" s="70">
        <f t="shared" si="4"/>
        <v>0.9952034632146437</v>
      </c>
    </row>
    <row r="7" spans="1:176">
      <c r="A7" s="8" t="s">
        <v>4</v>
      </c>
      <c r="B7" s="4">
        <v>1.0000542432266282</v>
      </c>
      <c r="C7" s="4">
        <v>0.98818148247112547</v>
      </c>
      <c r="D7" s="4">
        <v>0.99967906315678268</v>
      </c>
      <c r="E7" s="7">
        <v>0.99560000000000004</v>
      </c>
      <c r="F7" s="11">
        <v>0.9879</v>
      </c>
      <c r="G7" s="11">
        <v>0.99299999999999999</v>
      </c>
      <c r="H7" s="15">
        <v>0.99029999999999996</v>
      </c>
      <c r="I7" s="15">
        <v>0.98829999999999996</v>
      </c>
      <c r="J7" s="15">
        <v>0.99490000000000001</v>
      </c>
      <c r="K7" s="15">
        <v>0.99070000000000003</v>
      </c>
      <c r="L7" s="15">
        <v>0.99819999999999998</v>
      </c>
      <c r="M7" s="15">
        <v>1.0105</v>
      </c>
      <c r="N7" s="15">
        <v>0.99890000000000001</v>
      </c>
      <c r="O7" s="15">
        <v>0.999</v>
      </c>
      <c r="P7" s="15">
        <v>0.98760000000000003</v>
      </c>
      <c r="Q7" s="15">
        <v>1.0005999999999999</v>
      </c>
      <c r="R7" s="27">
        <v>0.99929999999999997</v>
      </c>
      <c r="S7" s="15">
        <v>0.99850000000000005</v>
      </c>
      <c r="T7" s="15">
        <v>0.99839999999999995</v>
      </c>
      <c r="U7" s="15">
        <v>0.99909999999999999</v>
      </c>
      <c r="V7" s="15">
        <v>0.997</v>
      </c>
      <c r="W7" s="15">
        <v>0.99950000000000006</v>
      </c>
      <c r="X7" s="15">
        <v>0.99960000000000004</v>
      </c>
      <c r="Y7" s="15">
        <v>0.99670000000000003</v>
      </c>
      <c r="Z7" s="15">
        <v>0.99539999999999995</v>
      </c>
      <c r="AA7" s="15">
        <v>0.99950000000000006</v>
      </c>
      <c r="AB7" s="15">
        <v>0.99550000000000005</v>
      </c>
      <c r="AC7" s="15">
        <v>0.99990000000000001</v>
      </c>
      <c r="AD7" s="15">
        <v>0.99870000000000003</v>
      </c>
      <c r="AE7" s="15">
        <v>0.99350000000000005</v>
      </c>
      <c r="AF7" s="15">
        <v>0.99960000000000004</v>
      </c>
      <c r="AG7" s="15">
        <v>0.74109999999999998</v>
      </c>
      <c r="AH7" s="15">
        <v>0.74219999999999997</v>
      </c>
      <c r="AI7" s="15">
        <v>0.99629999999999996</v>
      </c>
      <c r="AJ7" s="15">
        <v>0.998</v>
      </c>
      <c r="AK7" s="15">
        <v>0.99519999999999997</v>
      </c>
      <c r="AL7" s="15">
        <v>0.98529999999999995</v>
      </c>
      <c r="AM7" s="15">
        <v>0.9859</v>
      </c>
      <c r="AN7" s="15">
        <v>0.99570000000000003</v>
      </c>
      <c r="AO7" s="15">
        <v>0.99860000000000004</v>
      </c>
      <c r="AP7" s="15">
        <v>0.99919999999999998</v>
      </c>
      <c r="AQ7" s="15">
        <v>0.99560000000000004</v>
      </c>
      <c r="AR7" s="15">
        <v>0.91459999999999997</v>
      </c>
      <c r="AS7" s="15">
        <v>0.99829999999999997</v>
      </c>
      <c r="AT7" s="15">
        <v>0.97850000000000004</v>
      </c>
      <c r="AU7" s="15">
        <v>0.997</v>
      </c>
      <c r="AV7" s="15">
        <v>1.0098</v>
      </c>
      <c r="AW7" s="15">
        <v>0.99760000000000004</v>
      </c>
      <c r="AX7" s="15">
        <v>0.9456</v>
      </c>
      <c r="AY7" s="15">
        <v>0.99929999999999997</v>
      </c>
      <c r="AZ7" s="15">
        <v>0.99039999999999995</v>
      </c>
      <c r="BA7" s="15">
        <v>0.98180000000000001</v>
      </c>
      <c r="BB7" s="15">
        <v>0.99560000000000004</v>
      </c>
      <c r="BC7" s="15">
        <v>0.64410000000000001</v>
      </c>
      <c r="BD7" s="15">
        <v>0.99509999999999998</v>
      </c>
      <c r="BE7" s="15">
        <v>0.9859</v>
      </c>
      <c r="BF7" s="15">
        <v>0.99939999999999996</v>
      </c>
      <c r="BG7" s="15">
        <v>0.99729999999999996</v>
      </c>
      <c r="BH7" s="15">
        <v>0.999</v>
      </c>
      <c r="BI7" s="15">
        <v>0.99960000000000004</v>
      </c>
      <c r="BJ7" s="15">
        <v>0.97640000000000005</v>
      </c>
      <c r="BK7" s="15">
        <v>0.99850000000000005</v>
      </c>
      <c r="BL7" s="15">
        <v>0.99850000000000005</v>
      </c>
      <c r="BM7" s="15">
        <v>0.99980000000000002</v>
      </c>
      <c r="BN7" s="15">
        <v>0.99860000000000004</v>
      </c>
      <c r="BO7" s="15">
        <v>0.99970000000000003</v>
      </c>
      <c r="BP7" s="15">
        <v>0.99619999999999997</v>
      </c>
      <c r="BQ7" s="15">
        <v>0.99750000000000005</v>
      </c>
      <c r="BR7" s="15">
        <v>0.99841278773817776</v>
      </c>
      <c r="BS7" s="15">
        <v>6.6000000000000003E-2</v>
      </c>
      <c r="BT7" s="15">
        <v>6.9599999999999995E-2</v>
      </c>
      <c r="BU7" s="15">
        <v>6.0867008268981386E-2</v>
      </c>
      <c r="BV7" s="15">
        <v>6.2456622210484619E-2</v>
      </c>
      <c r="BW7" s="15">
        <v>6.1442781091141978E-2</v>
      </c>
      <c r="BX7" s="15">
        <v>5.5490652239052196E-2</v>
      </c>
      <c r="BY7" s="15">
        <v>4.9908720838893278E-2</v>
      </c>
      <c r="BZ7" s="15">
        <v>4.7965930740782245E-2</v>
      </c>
      <c r="CA7" s="15">
        <v>4.9655456889598E-2</v>
      </c>
      <c r="CB7" s="15">
        <v>5.4199999999999998E-2</v>
      </c>
      <c r="CC7" s="29">
        <v>5.5446184780755269E-2</v>
      </c>
      <c r="CD7" s="65">
        <v>5.5892639507672315E-2</v>
      </c>
      <c r="CE7" s="65">
        <v>5.4373920734532281E-2</v>
      </c>
      <c r="CF7" s="65">
        <v>5.3889734027735586E-2</v>
      </c>
      <c r="CG7" s="65">
        <v>4.8441602110021194E-2</v>
      </c>
      <c r="CH7" s="65">
        <v>5.0801096440429308E-2</v>
      </c>
      <c r="CI7" s="65">
        <v>5.1610109651429072E-2</v>
      </c>
      <c r="CJ7" s="65">
        <v>5.2512563768278703E-2</v>
      </c>
      <c r="CK7" s="65">
        <v>5.383217643246118E-2</v>
      </c>
      <c r="CL7" s="65">
        <v>5.2065173751235094E-2</v>
      </c>
      <c r="CM7" s="65">
        <v>5.5852026299451192E-2</v>
      </c>
      <c r="CN7" s="65">
        <v>6.0713485692257201E-2</v>
      </c>
      <c r="CO7" s="65">
        <v>5.3910863059128046E-2</v>
      </c>
      <c r="CP7" s="29"/>
      <c r="CQ7" s="29"/>
      <c r="CR7" s="29"/>
      <c r="CS7" s="29"/>
      <c r="CT7" s="29"/>
      <c r="CU7" s="29"/>
      <c r="CV7" s="29"/>
      <c r="CW7" s="29"/>
      <c r="CX7" s="29"/>
      <c r="CY7" s="29"/>
      <c r="CZ7" s="29"/>
      <c r="DB7"/>
      <c r="DK7" s="2"/>
      <c r="DM7" s="2"/>
      <c r="DN7" s="2"/>
      <c r="DO7" s="2"/>
      <c r="DP7" s="2"/>
      <c r="DQ7" s="2"/>
      <c r="DR7" s="2"/>
      <c r="DS7" s="2"/>
      <c r="DT7" s="2"/>
      <c r="DU7" s="2"/>
      <c r="DV7" s="2"/>
      <c r="DW7" s="2"/>
      <c r="DX7" s="2"/>
      <c r="DY7" s="2"/>
      <c r="DZ7" s="2"/>
      <c r="EA7" s="2"/>
      <c r="EB7" s="2"/>
      <c r="EC7" s="2"/>
      <c r="EF7" s="2"/>
      <c r="EG7" s="2"/>
      <c r="EH7" s="2"/>
      <c r="EI7" s="2"/>
      <c r="EJ7" s="2"/>
      <c r="EK7" s="2"/>
      <c r="EL7" s="2"/>
      <c r="EM7" s="2"/>
      <c r="EN7" s="2"/>
      <c r="EO7" s="2"/>
      <c r="EP7" s="2"/>
      <c r="EQ7" s="2"/>
      <c r="ER7" s="2"/>
      <c r="ES7" s="2"/>
      <c r="ET7" s="2"/>
      <c r="EU7" s="2"/>
      <c r="FH7" s="2"/>
      <c r="FI7" s="2"/>
      <c r="FJ7" s="2"/>
      <c r="FK7" s="2"/>
      <c r="FL7" s="2"/>
      <c r="FM7" s="2"/>
      <c r="FN7" s="2"/>
    </row>
    <row r="8" spans="1:176">
      <c r="A8" s="1"/>
      <c r="AD8" s="15"/>
      <c r="AE8" s="15"/>
      <c r="AF8" s="15"/>
      <c r="AG8" s="15"/>
      <c r="AH8" s="15"/>
      <c r="AI8" s="15"/>
      <c r="AJ8" s="15"/>
      <c r="AL8" s="2"/>
      <c r="AX8" s="2"/>
      <c r="BD8" s="2"/>
      <c r="CC8" s="75"/>
      <c r="CP8" s="75"/>
      <c r="CQ8" s="75"/>
      <c r="CR8" s="75"/>
      <c r="CS8" s="75"/>
      <c r="CT8" s="75"/>
      <c r="CU8" s="75"/>
      <c r="CV8" s="75"/>
      <c r="CW8" s="75"/>
      <c r="CX8" s="75"/>
      <c r="CY8" s="75"/>
      <c r="CZ8" s="75"/>
      <c r="DB8"/>
      <c r="DK8" s="2"/>
      <c r="DM8" s="2"/>
      <c r="DN8" s="2"/>
      <c r="DO8" s="2"/>
      <c r="DP8" s="2"/>
      <c r="DQ8" s="2"/>
      <c r="DR8" s="2"/>
      <c r="DS8" s="2"/>
      <c r="DT8" s="2"/>
      <c r="DU8" s="2"/>
      <c r="DV8" s="2"/>
      <c r="DW8" s="2"/>
      <c r="DX8" s="2"/>
      <c r="DY8" s="2"/>
      <c r="DZ8" s="2"/>
      <c r="EA8" s="2"/>
      <c r="EB8" s="2"/>
      <c r="EC8" s="2"/>
      <c r="EF8" s="2"/>
      <c r="EG8" s="2"/>
      <c r="EH8" s="2"/>
      <c r="EI8" s="2"/>
      <c r="EJ8" s="2"/>
      <c r="EK8" s="2"/>
      <c r="EL8" s="2"/>
      <c r="EM8" s="2"/>
      <c r="EN8" s="2"/>
      <c r="EO8" s="2"/>
      <c r="EP8" s="2"/>
      <c r="EQ8" s="2"/>
      <c r="ER8" s="2"/>
      <c r="ES8" s="2"/>
      <c r="ET8" s="2"/>
      <c r="EU8" s="2"/>
      <c r="FH8" s="2"/>
      <c r="FI8" s="2"/>
      <c r="FJ8" s="2"/>
      <c r="FK8" s="2"/>
      <c r="FL8" s="2"/>
      <c r="FM8" s="2"/>
      <c r="FN8" s="2"/>
    </row>
    <row r="9" spans="1:176">
      <c r="A9" s="62"/>
      <c r="B9" s="5">
        <v>41426</v>
      </c>
      <c r="C9" s="5">
        <v>41456</v>
      </c>
      <c r="D9" s="6">
        <v>41487</v>
      </c>
      <c r="E9" s="6">
        <v>41518</v>
      </c>
      <c r="F9" s="6">
        <v>41548</v>
      </c>
      <c r="G9" s="6">
        <v>41579</v>
      </c>
      <c r="H9" s="6">
        <v>41609</v>
      </c>
      <c r="I9" s="6">
        <v>41640</v>
      </c>
      <c r="J9" s="5">
        <v>41671</v>
      </c>
      <c r="K9" s="5">
        <v>41699</v>
      </c>
      <c r="L9" s="5">
        <v>41730</v>
      </c>
      <c r="M9" s="5">
        <v>41760</v>
      </c>
      <c r="N9" s="5">
        <v>41791</v>
      </c>
      <c r="O9" s="5">
        <v>41821</v>
      </c>
      <c r="P9" s="5">
        <v>41852</v>
      </c>
      <c r="Q9" s="5">
        <v>41883</v>
      </c>
      <c r="R9" s="5">
        <v>41913</v>
      </c>
      <c r="S9" s="5">
        <v>41944</v>
      </c>
      <c r="T9" s="6">
        <v>41974</v>
      </c>
      <c r="U9" s="6">
        <v>42005</v>
      </c>
      <c r="V9" s="6">
        <v>42036</v>
      </c>
      <c r="W9" s="5">
        <v>42064</v>
      </c>
      <c r="X9" s="5">
        <v>42095</v>
      </c>
      <c r="Y9" s="5">
        <v>42125</v>
      </c>
      <c r="Z9" s="5">
        <v>42156</v>
      </c>
      <c r="AA9" s="5">
        <v>42186</v>
      </c>
      <c r="AB9" s="5">
        <v>42217</v>
      </c>
      <c r="AC9" s="5">
        <v>42248</v>
      </c>
      <c r="AD9" s="6">
        <v>42278</v>
      </c>
      <c r="AE9" s="6">
        <v>42309</v>
      </c>
      <c r="AF9" s="6">
        <v>42339</v>
      </c>
      <c r="AG9" s="6">
        <v>42370</v>
      </c>
      <c r="AH9" s="6">
        <v>42401</v>
      </c>
      <c r="AI9" s="6">
        <v>42430</v>
      </c>
      <c r="AJ9" s="6">
        <v>42461</v>
      </c>
      <c r="AK9" s="6">
        <v>42491</v>
      </c>
      <c r="AL9" s="6">
        <v>42522</v>
      </c>
      <c r="AM9" s="6">
        <v>42552</v>
      </c>
      <c r="AN9" s="6">
        <v>42583</v>
      </c>
      <c r="AO9" s="6">
        <v>42614</v>
      </c>
      <c r="AP9" s="6">
        <v>42644</v>
      </c>
      <c r="AQ9" s="6">
        <v>42675</v>
      </c>
      <c r="AR9" s="6">
        <v>42705</v>
      </c>
      <c r="AS9" s="6">
        <v>42736</v>
      </c>
      <c r="AT9" s="6">
        <v>42767</v>
      </c>
      <c r="AU9" s="6">
        <v>42795</v>
      </c>
      <c r="AV9" s="6">
        <v>42826</v>
      </c>
      <c r="AW9" s="6">
        <v>42856</v>
      </c>
      <c r="AX9" s="6">
        <v>42887</v>
      </c>
      <c r="AY9" s="6">
        <v>42917</v>
      </c>
      <c r="AZ9" s="6">
        <v>42948</v>
      </c>
      <c r="BA9" s="6">
        <v>42979</v>
      </c>
      <c r="BB9" s="6">
        <v>43009</v>
      </c>
      <c r="BC9" s="6">
        <v>43040</v>
      </c>
      <c r="BD9" s="6">
        <v>43070</v>
      </c>
      <c r="BE9" s="6">
        <v>43101</v>
      </c>
      <c r="BF9" s="6">
        <v>43132</v>
      </c>
      <c r="BG9" s="6">
        <v>43160</v>
      </c>
      <c r="BH9" s="6">
        <v>43191</v>
      </c>
      <c r="BI9" s="6">
        <v>43221</v>
      </c>
      <c r="BJ9" s="6">
        <v>43252</v>
      </c>
      <c r="BK9" s="6">
        <v>43282</v>
      </c>
      <c r="BL9" s="6">
        <v>43313</v>
      </c>
      <c r="BM9" s="6">
        <v>43344</v>
      </c>
      <c r="BN9" s="6">
        <v>43374</v>
      </c>
      <c r="BO9" s="6">
        <v>43405</v>
      </c>
      <c r="BP9" s="6">
        <v>43435</v>
      </c>
      <c r="BQ9" s="6">
        <v>43466</v>
      </c>
      <c r="BR9" s="6">
        <v>43497</v>
      </c>
      <c r="BS9" s="6">
        <v>43525</v>
      </c>
      <c r="BT9" s="6">
        <v>43556</v>
      </c>
      <c r="BU9" s="6">
        <v>43586</v>
      </c>
      <c r="BV9" s="6">
        <v>43617</v>
      </c>
      <c r="BW9" s="6">
        <v>43647</v>
      </c>
      <c r="BX9" s="6">
        <v>43678</v>
      </c>
      <c r="BY9" s="6">
        <v>43709</v>
      </c>
      <c r="BZ9" s="6">
        <v>43739</v>
      </c>
      <c r="CA9" s="6">
        <v>43770</v>
      </c>
      <c r="CB9" s="6">
        <v>43800</v>
      </c>
      <c r="CC9" s="76">
        <v>43831</v>
      </c>
      <c r="CD9" s="6">
        <v>43862</v>
      </c>
      <c r="CE9" s="6">
        <v>43891</v>
      </c>
      <c r="CF9" s="6">
        <v>43922</v>
      </c>
      <c r="CG9" s="6">
        <v>43952</v>
      </c>
      <c r="CH9" s="6">
        <v>43983</v>
      </c>
      <c r="CI9" s="6">
        <v>44013</v>
      </c>
      <c r="CJ9" s="6">
        <v>44044</v>
      </c>
      <c r="CK9" s="6">
        <v>44075</v>
      </c>
      <c r="CL9" s="6">
        <v>44105</v>
      </c>
      <c r="CM9" s="6">
        <v>44136</v>
      </c>
      <c r="CN9" s="6">
        <v>44166</v>
      </c>
      <c r="CO9" s="6">
        <v>44197</v>
      </c>
      <c r="CP9" s="76"/>
      <c r="CQ9" s="76"/>
      <c r="CR9" s="76"/>
      <c r="CS9" s="76"/>
      <c r="CT9" s="76"/>
      <c r="CU9" s="76"/>
      <c r="CV9" s="76"/>
      <c r="CW9" s="76"/>
      <c r="CX9" s="76"/>
      <c r="CY9" s="76"/>
      <c r="CZ9" s="76"/>
      <c r="DA9" s="6"/>
      <c r="DB9" s="6">
        <v>42036</v>
      </c>
      <c r="DC9" s="6">
        <v>42064</v>
      </c>
      <c r="DD9" s="6">
        <v>42095</v>
      </c>
      <c r="DE9" s="6">
        <v>42125</v>
      </c>
      <c r="DF9" s="6">
        <v>42156</v>
      </c>
      <c r="DG9" s="6">
        <v>42186</v>
      </c>
      <c r="DH9" s="6">
        <v>42217</v>
      </c>
      <c r="DI9" s="6">
        <v>42248</v>
      </c>
      <c r="DJ9" s="6">
        <v>42278</v>
      </c>
      <c r="DK9" s="6">
        <v>42309</v>
      </c>
      <c r="DL9" s="6">
        <v>42339</v>
      </c>
      <c r="DM9" s="6">
        <v>42370</v>
      </c>
      <c r="DN9" s="6">
        <v>42401</v>
      </c>
      <c r="DO9" s="6">
        <v>42430</v>
      </c>
      <c r="DP9" s="6">
        <v>42461</v>
      </c>
      <c r="DQ9" s="6">
        <v>42491</v>
      </c>
      <c r="DR9" s="6">
        <v>42522</v>
      </c>
      <c r="DS9" s="6">
        <v>42552</v>
      </c>
      <c r="DT9" s="6">
        <v>42583</v>
      </c>
      <c r="DU9" s="6">
        <v>42614</v>
      </c>
      <c r="DV9" s="6">
        <v>42644</v>
      </c>
      <c r="DW9" s="6">
        <v>42675</v>
      </c>
      <c r="DX9" s="6">
        <v>42705</v>
      </c>
      <c r="DY9" s="6">
        <v>42736</v>
      </c>
      <c r="DZ9" s="6">
        <v>42767</v>
      </c>
      <c r="EA9" s="6">
        <v>42795</v>
      </c>
      <c r="EB9" s="6">
        <v>42826</v>
      </c>
      <c r="EC9" s="6">
        <v>42856</v>
      </c>
      <c r="ED9" s="6">
        <v>42917</v>
      </c>
      <c r="EE9" s="6">
        <v>42948</v>
      </c>
      <c r="EF9" s="6">
        <v>42979</v>
      </c>
      <c r="EG9" s="6">
        <v>43009</v>
      </c>
      <c r="EH9" s="6">
        <v>43040</v>
      </c>
      <c r="EI9" s="6">
        <v>43070</v>
      </c>
      <c r="EJ9" s="6">
        <v>43101</v>
      </c>
      <c r="EK9" s="6">
        <v>43132</v>
      </c>
      <c r="EL9" s="6">
        <v>43160</v>
      </c>
      <c r="EM9" s="6">
        <v>43191</v>
      </c>
      <c r="EN9" s="6">
        <v>43221</v>
      </c>
      <c r="EO9" s="6">
        <v>43252</v>
      </c>
      <c r="EP9" s="6">
        <v>43282</v>
      </c>
      <c r="EQ9" s="6">
        <v>43313</v>
      </c>
      <c r="ER9" s="6">
        <v>43344</v>
      </c>
      <c r="ES9" s="6">
        <v>43374</v>
      </c>
      <c r="ET9" s="6">
        <v>43405</v>
      </c>
      <c r="EU9" s="6">
        <v>43435</v>
      </c>
      <c r="EV9" s="6">
        <v>43466</v>
      </c>
      <c r="EW9" s="6">
        <v>43497</v>
      </c>
      <c r="EX9" s="6">
        <v>43525</v>
      </c>
      <c r="EY9" s="6">
        <v>43556</v>
      </c>
      <c r="EZ9" s="6">
        <v>43586</v>
      </c>
      <c r="FA9" s="6">
        <v>43617</v>
      </c>
      <c r="FB9" s="6">
        <v>43647</v>
      </c>
      <c r="FC9" s="6">
        <v>43678</v>
      </c>
      <c r="FD9" s="6">
        <v>43709</v>
      </c>
      <c r="FE9" s="6">
        <v>43739</v>
      </c>
      <c r="FF9" s="6">
        <v>43770</v>
      </c>
      <c r="FG9" s="6">
        <v>43800</v>
      </c>
      <c r="FH9" s="6">
        <f t="shared" ref="FH9:FM9" si="5">FH2</f>
        <v>43831</v>
      </c>
      <c r="FI9" s="6">
        <f t="shared" si="5"/>
        <v>43862</v>
      </c>
      <c r="FJ9" s="6">
        <f t="shared" si="5"/>
        <v>43891</v>
      </c>
      <c r="FK9" s="6">
        <f t="shared" si="5"/>
        <v>43922</v>
      </c>
      <c r="FL9" s="6">
        <f t="shared" si="5"/>
        <v>43952</v>
      </c>
      <c r="FM9" s="6">
        <f t="shared" si="5"/>
        <v>43983</v>
      </c>
      <c r="FN9" s="6">
        <f t="shared" ref="FN9" si="6">FN2</f>
        <v>44013</v>
      </c>
      <c r="FO9" s="6">
        <v>44044</v>
      </c>
      <c r="FP9" s="6">
        <v>44075</v>
      </c>
      <c r="FQ9" s="6">
        <v>44105</v>
      </c>
      <c r="FR9" s="6">
        <v>44136</v>
      </c>
      <c r="FS9" s="6">
        <v>44166</v>
      </c>
      <c r="FT9" s="6">
        <v>44197</v>
      </c>
    </row>
    <row r="10" spans="1:176">
      <c r="A10" s="8" t="s">
        <v>5</v>
      </c>
      <c r="B10" s="3">
        <v>203</v>
      </c>
      <c r="C10" s="3">
        <v>64</v>
      </c>
      <c r="D10">
        <v>89</v>
      </c>
      <c r="E10">
        <v>525</v>
      </c>
      <c r="F10">
        <v>594</v>
      </c>
      <c r="G10">
        <v>813</v>
      </c>
      <c r="H10" s="2">
        <v>538</v>
      </c>
      <c r="I10" s="16">
        <v>405</v>
      </c>
      <c r="J10" s="24">
        <v>746</v>
      </c>
      <c r="K10" s="24">
        <v>517</v>
      </c>
      <c r="L10" s="24">
        <v>1503</v>
      </c>
      <c r="M10" s="24">
        <v>7222</v>
      </c>
      <c r="N10" s="24">
        <v>3001</v>
      </c>
      <c r="O10" s="24">
        <v>2372</v>
      </c>
      <c r="P10" s="24">
        <v>1149</v>
      </c>
      <c r="Q10" s="24">
        <v>657</v>
      </c>
      <c r="R10" s="28">
        <v>975</v>
      </c>
      <c r="S10" s="24">
        <v>1122</v>
      </c>
      <c r="T10" s="24">
        <v>725</v>
      </c>
      <c r="U10" s="24">
        <v>736</v>
      </c>
      <c r="V10" s="24">
        <v>697</v>
      </c>
      <c r="W10" s="24">
        <v>667</v>
      </c>
      <c r="X10" s="24">
        <v>322</v>
      </c>
      <c r="Y10" s="24">
        <v>461</v>
      </c>
      <c r="Z10" s="24">
        <v>728</v>
      </c>
      <c r="AA10" s="24">
        <v>668</v>
      </c>
      <c r="AB10" s="24">
        <v>444</v>
      </c>
      <c r="AC10" s="24">
        <v>523</v>
      </c>
      <c r="AD10" s="2">
        <v>657</v>
      </c>
      <c r="AE10" s="2">
        <v>848</v>
      </c>
      <c r="AF10" s="2">
        <v>1061</v>
      </c>
      <c r="AG10" s="2">
        <v>1585</v>
      </c>
      <c r="AH10" s="2">
        <v>791</v>
      </c>
      <c r="AI10" s="2">
        <v>643</v>
      </c>
      <c r="AJ10" s="2">
        <v>1137</v>
      </c>
      <c r="AK10" s="2">
        <v>885</v>
      </c>
      <c r="AL10" s="2">
        <v>1045</v>
      </c>
      <c r="AM10" s="2">
        <v>671</v>
      </c>
      <c r="AN10" s="2">
        <v>420</v>
      </c>
      <c r="AO10" s="2">
        <v>482</v>
      </c>
      <c r="AP10" s="2">
        <v>559</v>
      </c>
      <c r="AQ10" s="2">
        <v>857</v>
      </c>
      <c r="AR10" s="2">
        <v>589</v>
      </c>
      <c r="AS10" s="2">
        <v>563</v>
      </c>
      <c r="AT10" s="2">
        <v>809</v>
      </c>
      <c r="AU10" s="2">
        <v>673</v>
      </c>
      <c r="AV10" s="2">
        <v>265</v>
      </c>
      <c r="AW10" s="2">
        <v>578</v>
      </c>
      <c r="AX10" s="2">
        <v>677</v>
      </c>
      <c r="AY10" s="2">
        <v>12424</v>
      </c>
      <c r="AZ10" s="2">
        <v>801</v>
      </c>
      <c r="BA10" s="2">
        <v>1077</v>
      </c>
      <c r="BB10" s="2">
        <v>1511</v>
      </c>
      <c r="BC10" s="2">
        <v>908</v>
      </c>
      <c r="BD10" s="2">
        <v>919</v>
      </c>
      <c r="BE10" s="2">
        <v>884</v>
      </c>
      <c r="BF10" s="2">
        <v>714</v>
      </c>
      <c r="BG10" s="2">
        <v>908</v>
      </c>
      <c r="BH10" s="2">
        <v>756</v>
      </c>
      <c r="BI10" s="2">
        <v>752</v>
      </c>
      <c r="BJ10" s="2">
        <v>755</v>
      </c>
      <c r="BK10" s="2">
        <v>859</v>
      </c>
      <c r="BL10" s="2">
        <v>859</v>
      </c>
      <c r="BM10" s="2">
        <v>686</v>
      </c>
      <c r="BN10" s="2">
        <v>853</v>
      </c>
      <c r="BO10" s="2">
        <v>721</v>
      </c>
      <c r="BP10" s="2">
        <v>629</v>
      </c>
      <c r="BQ10" s="46">
        <v>849</v>
      </c>
      <c r="BR10" s="2">
        <v>986</v>
      </c>
      <c r="BS10" s="2">
        <v>763</v>
      </c>
      <c r="BT10" s="2">
        <v>380</v>
      </c>
      <c r="BU10" s="2">
        <v>460</v>
      </c>
      <c r="BV10" s="2">
        <v>174</v>
      </c>
      <c r="BW10" s="2">
        <v>176</v>
      </c>
      <c r="BX10" s="2">
        <v>689</v>
      </c>
      <c r="BY10" s="2">
        <v>917</v>
      </c>
      <c r="BZ10" s="2">
        <v>1577</v>
      </c>
      <c r="CA10" s="2">
        <v>1302</v>
      </c>
      <c r="CB10" s="2">
        <v>438</v>
      </c>
      <c r="CC10" s="75">
        <v>848</v>
      </c>
      <c r="CD10" s="66">
        <v>905</v>
      </c>
      <c r="CE10" s="66">
        <v>1082</v>
      </c>
      <c r="CF10" s="66">
        <v>1076</v>
      </c>
      <c r="CG10" s="66">
        <v>1348</v>
      </c>
      <c r="CH10" s="66">
        <v>1311</v>
      </c>
      <c r="CI10" s="66">
        <v>767</v>
      </c>
      <c r="CJ10" s="66">
        <v>928</v>
      </c>
      <c r="CK10" s="66">
        <v>1285</v>
      </c>
      <c r="CL10" s="66">
        <v>989</v>
      </c>
      <c r="CM10" s="66">
        <v>984</v>
      </c>
      <c r="CN10" s="66">
        <v>1780</v>
      </c>
      <c r="CO10" s="66">
        <v>1956</v>
      </c>
      <c r="CP10" s="75"/>
      <c r="CQ10" s="75"/>
      <c r="CR10" s="75"/>
      <c r="CS10" s="75"/>
      <c r="CT10" s="75"/>
      <c r="CU10" s="75"/>
      <c r="CV10" s="75"/>
      <c r="CW10" s="75"/>
      <c r="CX10" s="75"/>
      <c r="CY10" s="75"/>
      <c r="CZ10" s="75"/>
      <c r="DB10"/>
      <c r="DK10" s="2"/>
      <c r="DM10" s="2"/>
      <c r="DN10" s="2"/>
      <c r="DO10" s="2"/>
      <c r="DP10" s="2"/>
      <c r="DQ10" s="2"/>
      <c r="DR10" s="2"/>
      <c r="DS10" s="2"/>
      <c r="DT10" s="2"/>
      <c r="DU10" s="2"/>
      <c r="DV10" s="2"/>
      <c r="DW10" s="2"/>
      <c r="DX10" s="2"/>
      <c r="DY10" s="2"/>
      <c r="DZ10" s="2"/>
      <c r="EA10" s="2"/>
      <c r="EB10" s="2"/>
      <c r="EC10" s="2"/>
      <c r="EF10" s="2"/>
      <c r="EG10" s="2"/>
      <c r="EH10" s="2"/>
      <c r="EI10" s="2"/>
      <c r="EJ10" s="2"/>
      <c r="EK10" s="2"/>
      <c r="EL10" s="2"/>
      <c r="EM10" s="2"/>
      <c r="EN10" s="2"/>
      <c r="EO10" s="2"/>
      <c r="EP10" s="2"/>
      <c r="EQ10" s="2"/>
      <c r="ER10" s="2"/>
      <c r="ES10" s="2"/>
      <c r="ET10" s="2"/>
      <c r="EU10" s="2"/>
      <c r="FH10" s="2"/>
      <c r="FI10" s="2"/>
      <c r="FJ10" s="2"/>
      <c r="FK10" s="2"/>
      <c r="FL10" s="2"/>
      <c r="FM10" s="2"/>
      <c r="FN10" s="2"/>
    </row>
    <row r="11" spans="1:176">
      <c r="A11" s="8" t="s">
        <v>6</v>
      </c>
      <c r="B11" s="3">
        <v>32</v>
      </c>
      <c r="C11" s="3">
        <v>105</v>
      </c>
      <c r="D11">
        <v>124</v>
      </c>
      <c r="E11">
        <v>278</v>
      </c>
      <c r="F11">
        <v>16</v>
      </c>
      <c r="G11">
        <v>173</v>
      </c>
      <c r="H11" s="2">
        <v>6</v>
      </c>
      <c r="I11" s="17">
        <v>5</v>
      </c>
      <c r="J11" s="24">
        <v>29</v>
      </c>
      <c r="K11" s="24">
        <v>21</v>
      </c>
      <c r="L11" s="24">
        <v>21</v>
      </c>
      <c r="M11" s="24">
        <v>1</v>
      </c>
      <c r="N11" s="24">
        <v>6</v>
      </c>
      <c r="O11" s="24">
        <v>31</v>
      </c>
      <c r="P11" s="24">
        <v>28</v>
      </c>
      <c r="Q11" s="24">
        <v>44</v>
      </c>
      <c r="R11" s="28">
        <v>92</v>
      </c>
      <c r="S11" s="24">
        <v>487</v>
      </c>
      <c r="T11" s="24">
        <v>117</v>
      </c>
      <c r="U11" s="24">
        <v>63</v>
      </c>
      <c r="V11" s="24">
        <v>102</v>
      </c>
      <c r="W11" s="24">
        <v>142</v>
      </c>
      <c r="X11" s="24">
        <v>69</v>
      </c>
      <c r="Y11" s="24">
        <v>56</v>
      </c>
      <c r="Z11" s="24">
        <v>212</v>
      </c>
      <c r="AA11" s="24">
        <v>66</v>
      </c>
      <c r="AB11" s="24">
        <v>44</v>
      </c>
      <c r="AC11" s="24">
        <v>63</v>
      </c>
      <c r="AD11" s="17">
        <v>60</v>
      </c>
      <c r="AE11" s="17">
        <v>92</v>
      </c>
      <c r="AF11" s="17">
        <v>41</v>
      </c>
      <c r="AG11" s="17">
        <v>1</v>
      </c>
      <c r="AH11" s="17">
        <v>100</v>
      </c>
      <c r="AI11" s="17">
        <v>54</v>
      </c>
      <c r="AJ11" s="17">
        <v>20</v>
      </c>
      <c r="AK11" s="17">
        <v>3</v>
      </c>
      <c r="AL11" s="17">
        <v>7</v>
      </c>
      <c r="AM11" s="17">
        <v>45</v>
      </c>
      <c r="AN11" s="17">
        <v>1</v>
      </c>
      <c r="AO11" s="17">
        <v>41</v>
      </c>
      <c r="AP11" s="17">
        <v>6</v>
      </c>
      <c r="AQ11" s="17">
        <v>64</v>
      </c>
      <c r="AR11" s="17">
        <v>77</v>
      </c>
      <c r="AS11" s="17">
        <v>99</v>
      </c>
      <c r="AT11" s="17">
        <v>66</v>
      </c>
      <c r="AU11" s="17">
        <v>34</v>
      </c>
      <c r="AV11" s="17">
        <v>60</v>
      </c>
      <c r="AW11" s="17">
        <v>31</v>
      </c>
      <c r="AX11" s="17">
        <v>28</v>
      </c>
      <c r="AY11" s="17">
        <v>11</v>
      </c>
      <c r="AZ11" s="17">
        <v>56</v>
      </c>
      <c r="BA11" s="17">
        <v>74</v>
      </c>
      <c r="BB11" s="17">
        <v>45</v>
      </c>
      <c r="BC11" s="17">
        <v>45</v>
      </c>
      <c r="BD11" s="17">
        <v>47</v>
      </c>
      <c r="BE11" s="17">
        <v>58</v>
      </c>
      <c r="BF11" s="17">
        <v>39</v>
      </c>
      <c r="BG11" s="17">
        <v>102</v>
      </c>
      <c r="BH11" s="17">
        <v>49</v>
      </c>
      <c r="BI11" s="17">
        <v>104</v>
      </c>
      <c r="BJ11" s="17">
        <v>60</v>
      </c>
      <c r="BK11" s="17">
        <v>59</v>
      </c>
      <c r="BL11" s="17">
        <v>59</v>
      </c>
      <c r="BM11" s="17">
        <v>81</v>
      </c>
      <c r="BN11" s="17">
        <v>60</v>
      </c>
      <c r="BO11" s="17">
        <v>46</v>
      </c>
      <c r="BP11" s="17">
        <v>68</v>
      </c>
      <c r="BQ11" s="17">
        <v>99</v>
      </c>
      <c r="BR11" s="17">
        <v>108</v>
      </c>
      <c r="BS11" s="17">
        <v>50</v>
      </c>
      <c r="BT11" s="17">
        <v>125</v>
      </c>
      <c r="BU11" s="17">
        <v>66</v>
      </c>
      <c r="BV11" s="17">
        <v>46</v>
      </c>
      <c r="BW11" s="17">
        <v>73</v>
      </c>
      <c r="BX11" s="17">
        <v>65</v>
      </c>
      <c r="BY11" s="17">
        <v>82</v>
      </c>
      <c r="BZ11" s="17">
        <v>114</v>
      </c>
      <c r="CA11" s="17">
        <v>136</v>
      </c>
      <c r="CB11" s="17">
        <v>52</v>
      </c>
      <c r="CC11" s="77">
        <v>56</v>
      </c>
      <c r="CD11" s="67">
        <v>59</v>
      </c>
      <c r="CE11" s="67">
        <v>37</v>
      </c>
      <c r="CF11" s="67">
        <v>55</v>
      </c>
      <c r="CG11" s="67">
        <v>93</v>
      </c>
      <c r="CH11" s="67">
        <v>88</v>
      </c>
      <c r="CI11" s="67">
        <v>50</v>
      </c>
      <c r="CJ11" s="67">
        <v>38</v>
      </c>
      <c r="CK11" s="67">
        <v>37</v>
      </c>
      <c r="CL11" s="67">
        <v>43</v>
      </c>
      <c r="CM11" s="67">
        <v>45</v>
      </c>
      <c r="CN11" s="67">
        <v>62</v>
      </c>
      <c r="CO11" s="67">
        <v>95</v>
      </c>
      <c r="CP11" s="77"/>
      <c r="CQ11" s="77"/>
      <c r="CR11" s="77"/>
      <c r="CS11" s="77"/>
      <c r="CT11" s="77"/>
      <c r="CU11" s="77"/>
      <c r="CV11" s="77"/>
      <c r="CW11" s="77"/>
      <c r="CX11" s="77"/>
      <c r="CY11" s="77"/>
      <c r="CZ11" s="77"/>
      <c r="DB11"/>
      <c r="DK11" s="2"/>
      <c r="DM11" s="2"/>
      <c r="DN11" s="2"/>
      <c r="DO11" s="2"/>
      <c r="DP11" s="2"/>
      <c r="DQ11" s="2"/>
      <c r="DR11" s="2"/>
      <c r="DS11" s="2"/>
      <c r="DT11" s="2"/>
      <c r="DU11" s="2"/>
      <c r="DV11" s="2"/>
      <c r="DW11" s="2"/>
      <c r="DX11" s="2"/>
      <c r="DY11" s="2"/>
      <c r="DZ11" s="2"/>
      <c r="EA11" s="2"/>
      <c r="EB11" s="2"/>
      <c r="EC11" s="2"/>
      <c r="EF11" s="2"/>
      <c r="EG11" s="2"/>
      <c r="EH11" s="2"/>
      <c r="EI11" s="2"/>
      <c r="EJ11" s="2"/>
      <c r="EK11" s="2"/>
      <c r="EL11" s="2"/>
      <c r="EM11" s="2"/>
      <c r="EN11" s="2"/>
      <c r="EO11" s="2"/>
      <c r="EP11" s="2"/>
      <c r="EQ11" s="2"/>
      <c r="ER11" s="2"/>
      <c r="ES11" s="2"/>
      <c r="ET11" s="2"/>
      <c r="EU11" s="2"/>
      <c r="FH11" s="2"/>
      <c r="FI11" s="2"/>
      <c r="FJ11" s="2"/>
      <c r="FK11" s="2"/>
      <c r="FL11" s="2"/>
      <c r="FM11" s="2"/>
      <c r="FN11" s="2"/>
    </row>
    <row r="12" spans="1:176">
      <c r="A12" s="8" t="s">
        <v>7</v>
      </c>
      <c r="B12" s="3">
        <v>6</v>
      </c>
      <c r="C12" s="3">
        <v>11</v>
      </c>
      <c r="D12">
        <v>17</v>
      </c>
      <c r="E12">
        <v>0</v>
      </c>
      <c r="F12">
        <v>208</v>
      </c>
      <c r="G12">
        <v>39</v>
      </c>
      <c r="H12" s="2">
        <v>18</v>
      </c>
      <c r="I12" s="17">
        <v>1</v>
      </c>
      <c r="J12" s="24">
        <v>129</v>
      </c>
      <c r="K12" s="24">
        <v>114</v>
      </c>
      <c r="L12" s="24">
        <v>108</v>
      </c>
      <c r="M12" s="24">
        <v>87</v>
      </c>
      <c r="N12" s="24">
        <v>9</v>
      </c>
      <c r="O12" s="24">
        <v>98</v>
      </c>
      <c r="P12" s="24">
        <v>70</v>
      </c>
      <c r="Q12" s="24">
        <v>119</v>
      </c>
      <c r="R12" s="28">
        <v>163</v>
      </c>
      <c r="S12" s="24">
        <v>215</v>
      </c>
      <c r="T12" s="24">
        <v>101</v>
      </c>
      <c r="U12" s="24">
        <v>83</v>
      </c>
      <c r="V12" s="24">
        <v>157</v>
      </c>
      <c r="W12" s="24">
        <v>122</v>
      </c>
      <c r="X12" s="24">
        <v>77</v>
      </c>
      <c r="Y12" s="24">
        <v>66</v>
      </c>
      <c r="Z12" s="24">
        <v>121</v>
      </c>
      <c r="AA12" s="24">
        <v>150</v>
      </c>
      <c r="AB12" s="24">
        <v>111</v>
      </c>
      <c r="AC12" s="24">
        <v>144</v>
      </c>
      <c r="AD12" s="24">
        <v>96</v>
      </c>
      <c r="AE12" s="24">
        <v>290</v>
      </c>
      <c r="AF12" s="24">
        <v>535</v>
      </c>
      <c r="AG12" s="24">
        <v>137</v>
      </c>
      <c r="AH12" s="24">
        <v>121</v>
      </c>
      <c r="AI12" s="24">
        <v>182</v>
      </c>
      <c r="AJ12" s="24">
        <v>268</v>
      </c>
      <c r="AK12" s="24">
        <v>54</v>
      </c>
      <c r="AL12" s="24">
        <v>33</v>
      </c>
      <c r="AM12" s="24">
        <v>40</v>
      </c>
      <c r="AN12" s="24">
        <v>0</v>
      </c>
      <c r="AO12" s="24">
        <v>0</v>
      </c>
      <c r="AP12" s="24">
        <v>76</v>
      </c>
      <c r="AQ12" s="24">
        <v>106</v>
      </c>
      <c r="AR12" s="24">
        <v>64</v>
      </c>
      <c r="AS12" s="24">
        <v>86</v>
      </c>
      <c r="AT12" s="24">
        <v>75</v>
      </c>
      <c r="AU12" s="24">
        <v>126</v>
      </c>
      <c r="AV12" s="24">
        <v>49</v>
      </c>
      <c r="AW12" s="24">
        <v>124</v>
      </c>
      <c r="AX12" s="24">
        <v>148</v>
      </c>
      <c r="AY12" s="24">
        <v>174</v>
      </c>
      <c r="AZ12" s="24">
        <v>184</v>
      </c>
      <c r="BA12" s="24">
        <v>131</v>
      </c>
      <c r="BB12" s="24">
        <v>164</v>
      </c>
      <c r="BC12" s="24">
        <v>136</v>
      </c>
      <c r="BD12" s="24">
        <v>170</v>
      </c>
      <c r="BE12" s="24">
        <v>198</v>
      </c>
      <c r="BF12" s="24">
        <v>158</v>
      </c>
      <c r="BG12" s="24">
        <v>245</v>
      </c>
      <c r="BH12" s="24">
        <v>202</v>
      </c>
      <c r="BI12" s="24">
        <v>203</v>
      </c>
      <c r="BJ12" s="24">
        <v>237</v>
      </c>
      <c r="BK12" s="24">
        <v>277</v>
      </c>
      <c r="BL12" s="24">
        <v>277</v>
      </c>
      <c r="BM12" s="24">
        <v>241</v>
      </c>
      <c r="BN12" s="24">
        <v>235</v>
      </c>
      <c r="BO12" s="24">
        <v>375</v>
      </c>
      <c r="BP12" s="24">
        <v>222</v>
      </c>
      <c r="BQ12" s="24">
        <v>164</v>
      </c>
      <c r="BR12" s="24">
        <v>321</v>
      </c>
      <c r="BS12" s="24">
        <v>171</v>
      </c>
      <c r="BT12" s="24">
        <v>305</v>
      </c>
      <c r="BU12" s="24">
        <v>434</v>
      </c>
      <c r="BV12" s="24">
        <v>147</v>
      </c>
      <c r="BW12" s="24">
        <v>141</v>
      </c>
      <c r="BX12" s="24">
        <v>132</v>
      </c>
      <c r="BY12" s="24">
        <v>868</v>
      </c>
      <c r="BZ12" s="24">
        <v>1183</v>
      </c>
      <c r="CA12" s="24">
        <v>1095</v>
      </c>
      <c r="CB12" s="24">
        <v>434</v>
      </c>
      <c r="CC12" s="78">
        <v>837</v>
      </c>
      <c r="CD12" s="68">
        <v>897</v>
      </c>
      <c r="CE12" s="68">
        <v>1071</v>
      </c>
      <c r="CF12" s="68">
        <v>1067</v>
      </c>
      <c r="CG12" s="68">
        <v>1119</v>
      </c>
      <c r="CH12" s="68">
        <v>1093</v>
      </c>
      <c r="CI12" s="68">
        <v>757</v>
      </c>
      <c r="CJ12" s="68">
        <v>907</v>
      </c>
      <c r="CK12" s="68">
        <v>1279</v>
      </c>
      <c r="CL12" s="68">
        <v>966</v>
      </c>
      <c r="CM12" s="68">
        <v>955</v>
      </c>
      <c r="CN12" s="68">
        <v>1757</v>
      </c>
      <c r="CO12" s="68">
        <v>1912</v>
      </c>
      <c r="CP12" s="78"/>
      <c r="CQ12" s="78"/>
      <c r="CR12" s="78"/>
      <c r="CS12" s="78"/>
      <c r="CT12" s="78"/>
      <c r="CU12" s="78"/>
      <c r="CV12" s="78"/>
      <c r="CW12" s="78"/>
      <c r="CX12" s="78"/>
      <c r="CY12" s="78"/>
      <c r="CZ12" s="78"/>
      <c r="DB12"/>
      <c r="DK12" s="2"/>
      <c r="DM12" s="2"/>
      <c r="DN12" s="2"/>
      <c r="DO12" s="2"/>
      <c r="DP12" s="2"/>
      <c r="DQ12" s="2"/>
      <c r="DR12" s="2"/>
      <c r="DS12" s="2"/>
      <c r="DT12" s="2"/>
      <c r="DU12" s="2"/>
      <c r="DV12" s="2"/>
      <c r="DW12" s="2"/>
      <c r="DX12" s="2"/>
      <c r="DY12" s="2"/>
      <c r="DZ12" s="2"/>
      <c r="EA12" s="2"/>
      <c r="EB12" s="2"/>
      <c r="EC12" s="2"/>
      <c r="EF12" s="2"/>
      <c r="EG12" s="2"/>
      <c r="EH12" s="2"/>
      <c r="EI12" s="2"/>
      <c r="EJ12" s="2"/>
      <c r="EK12" s="2"/>
      <c r="EL12" s="2"/>
      <c r="EM12" s="2"/>
      <c r="EN12" s="2"/>
      <c r="EO12" s="2"/>
      <c r="EP12" s="2"/>
      <c r="EQ12" s="2"/>
      <c r="ER12" s="2"/>
      <c r="ES12" s="2"/>
      <c r="ET12" s="2"/>
      <c r="EU12" s="2"/>
      <c r="FH12" s="2"/>
      <c r="FI12" s="2"/>
      <c r="FJ12" s="2"/>
      <c r="FK12" s="2"/>
      <c r="FL12" s="2"/>
      <c r="FM12" s="2"/>
      <c r="FN12" s="2"/>
    </row>
    <row r="13" spans="1:176">
      <c r="A13" s="63" t="s">
        <v>12</v>
      </c>
      <c r="B13" s="3">
        <v>9</v>
      </c>
      <c r="C13" s="3">
        <v>11</v>
      </c>
      <c r="D13">
        <v>5</v>
      </c>
      <c r="E13">
        <v>2</v>
      </c>
      <c r="F13">
        <v>8</v>
      </c>
      <c r="G13">
        <v>0</v>
      </c>
      <c r="H13" s="2">
        <v>0</v>
      </c>
      <c r="I13" s="17">
        <v>3</v>
      </c>
      <c r="J13" s="24">
        <v>63</v>
      </c>
      <c r="K13" s="24">
        <v>30</v>
      </c>
      <c r="L13" s="24">
        <v>12</v>
      </c>
      <c r="M13" s="24">
        <v>17</v>
      </c>
      <c r="N13" s="24">
        <v>32</v>
      </c>
      <c r="O13" s="24">
        <v>38</v>
      </c>
      <c r="P13" s="24">
        <v>16</v>
      </c>
      <c r="Q13" s="24">
        <v>4</v>
      </c>
      <c r="R13" s="28">
        <v>97</v>
      </c>
      <c r="S13" s="24">
        <v>189</v>
      </c>
      <c r="T13" s="24">
        <v>82</v>
      </c>
      <c r="U13" s="24">
        <v>15</v>
      </c>
      <c r="V13" s="24">
        <v>38</v>
      </c>
      <c r="W13" s="24">
        <v>31</v>
      </c>
      <c r="X13" s="24">
        <v>31</v>
      </c>
      <c r="Y13" s="24">
        <v>21</v>
      </c>
      <c r="Z13" s="24">
        <v>49</v>
      </c>
      <c r="AA13" s="24">
        <v>20</v>
      </c>
      <c r="AB13" s="24">
        <v>18</v>
      </c>
      <c r="AC13" s="24">
        <v>11</v>
      </c>
      <c r="AD13" s="24">
        <v>18</v>
      </c>
      <c r="AE13" s="24">
        <v>34</v>
      </c>
      <c r="AF13" s="24">
        <v>20</v>
      </c>
      <c r="AG13" s="24">
        <v>22</v>
      </c>
      <c r="AH13" s="24">
        <v>250</v>
      </c>
      <c r="AI13" s="24">
        <v>14</v>
      </c>
      <c r="AJ13" s="24">
        <v>12</v>
      </c>
      <c r="AK13" s="24">
        <v>59</v>
      </c>
      <c r="AL13" s="24">
        <v>115</v>
      </c>
      <c r="AM13" s="24">
        <v>18</v>
      </c>
      <c r="AN13" s="24">
        <v>14</v>
      </c>
      <c r="AO13" s="24">
        <v>59</v>
      </c>
      <c r="AP13" s="24">
        <v>20</v>
      </c>
      <c r="AQ13" s="24">
        <v>16</v>
      </c>
      <c r="AR13" s="24">
        <v>32</v>
      </c>
      <c r="AS13" s="24">
        <v>19</v>
      </c>
      <c r="AT13" s="24">
        <v>39</v>
      </c>
      <c r="AU13" s="24">
        <v>31</v>
      </c>
      <c r="AV13" s="24">
        <v>23</v>
      </c>
      <c r="AW13" s="24">
        <v>31</v>
      </c>
      <c r="AX13" s="24">
        <v>66</v>
      </c>
      <c r="AY13" s="24">
        <v>14</v>
      </c>
      <c r="AZ13" s="24">
        <v>1</v>
      </c>
      <c r="BA13" s="24">
        <v>25</v>
      </c>
      <c r="BB13" s="24">
        <v>41</v>
      </c>
      <c r="BC13" s="24">
        <v>5</v>
      </c>
      <c r="BD13" s="24">
        <v>33</v>
      </c>
      <c r="BE13" s="24">
        <v>49</v>
      </c>
      <c r="BF13" s="24">
        <v>52</v>
      </c>
      <c r="BG13" s="24">
        <v>35</v>
      </c>
      <c r="BH13" s="24">
        <v>2</v>
      </c>
      <c r="BI13" s="24">
        <v>8</v>
      </c>
      <c r="BJ13" s="24">
        <v>3</v>
      </c>
      <c r="BK13" s="24">
        <v>15</v>
      </c>
      <c r="BL13" s="24">
        <v>15</v>
      </c>
      <c r="BM13" s="24">
        <v>6</v>
      </c>
      <c r="BN13" s="24">
        <v>53</v>
      </c>
      <c r="BO13" s="24">
        <v>32</v>
      </c>
      <c r="BP13" s="24">
        <v>33</v>
      </c>
      <c r="BQ13" s="24">
        <v>47</v>
      </c>
      <c r="BR13" s="24">
        <v>13</v>
      </c>
      <c r="BS13" s="24">
        <v>51</v>
      </c>
      <c r="BT13" s="24">
        <v>49</v>
      </c>
      <c r="BU13" s="24">
        <v>52</v>
      </c>
      <c r="BV13" s="24">
        <v>44</v>
      </c>
      <c r="BW13" s="24">
        <v>45</v>
      </c>
      <c r="BX13" s="24">
        <v>55</v>
      </c>
      <c r="BY13" s="24">
        <v>120</v>
      </c>
      <c r="BZ13" s="24">
        <v>228</v>
      </c>
      <c r="CA13" s="24">
        <v>254</v>
      </c>
      <c r="CB13" s="24">
        <v>729</v>
      </c>
      <c r="CC13" s="78">
        <v>127</v>
      </c>
      <c r="CD13" s="68">
        <v>107</v>
      </c>
      <c r="CE13" s="68">
        <v>108</v>
      </c>
      <c r="CF13" s="68">
        <v>69</v>
      </c>
      <c r="CG13" s="68">
        <v>151</v>
      </c>
      <c r="CH13" s="68">
        <v>234</v>
      </c>
      <c r="CI13" s="68">
        <v>125</v>
      </c>
      <c r="CJ13" s="68">
        <v>109</v>
      </c>
      <c r="CK13" s="68">
        <v>125</v>
      </c>
      <c r="CL13" s="68">
        <v>143</v>
      </c>
      <c r="CM13" s="68">
        <v>154</v>
      </c>
      <c r="CN13" s="68">
        <v>130</v>
      </c>
      <c r="CO13" s="68">
        <v>92</v>
      </c>
      <c r="CP13" s="78"/>
      <c r="CQ13" s="78"/>
      <c r="CR13" s="78"/>
      <c r="CS13" s="78"/>
      <c r="CT13" s="78"/>
      <c r="CU13" s="78"/>
      <c r="CV13" s="78"/>
      <c r="CW13" s="78"/>
      <c r="CX13" s="78"/>
      <c r="CY13" s="78"/>
      <c r="CZ13" s="78"/>
      <c r="DB13" s="13">
        <f t="shared" ref="DB13:DP13" si="7">SUM(AVERAGE(K13:V13))</f>
        <v>47.5</v>
      </c>
      <c r="DC13" s="13">
        <f t="shared" si="7"/>
        <v>47.583333333333336</v>
      </c>
      <c r="DD13" s="13">
        <f t="shared" si="7"/>
        <v>49.166666666666664</v>
      </c>
      <c r="DE13" s="13">
        <f t="shared" si="7"/>
        <v>49.5</v>
      </c>
      <c r="DF13" s="13">
        <f t="shared" si="7"/>
        <v>50.916666666666664</v>
      </c>
      <c r="DG13" s="13">
        <f t="shared" si="7"/>
        <v>49.416666666666664</v>
      </c>
      <c r="DH13" s="13">
        <f t="shared" si="7"/>
        <v>49.583333333333336</v>
      </c>
      <c r="DI13" s="13">
        <f t="shared" si="7"/>
        <v>50.166666666666664</v>
      </c>
      <c r="DJ13" s="13">
        <f t="shared" si="7"/>
        <v>43.583333333333336</v>
      </c>
      <c r="DK13" s="13">
        <f t="shared" si="7"/>
        <v>30.666666666666668</v>
      </c>
      <c r="DL13" s="13">
        <f t="shared" si="7"/>
        <v>25.5</v>
      </c>
      <c r="DM13" s="13">
        <f t="shared" si="7"/>
        <v>26.083333333333332</v>
      </c>
      <c r="DN13" s="13">
        <f t="shared" si="7"/>
        <v>43.75</v>
      </c>
      <c r="DO13" s="13">
        <f t="shared" si="7"/>
        <v>42.333333333333336</v>
      </c>
      <c r="DP13" s="13">
        <f t="shared" si="7"/>
        <v>40.75</v>
      </c>
      <c r="DQ13" s="13">
        <f t="shared" ref="DQ13:EC13" si="8">SUM(AVERAGE(Z13:AK13))</f>
        <v>43.916666666666664</v>
      </c>
      <c r="DR13" s="13">
        <f t="shared" si="8"/>
        <v>49.416666666666664</v>
      </c>
      <c r="DS13" s="13">
        <f t="shared" si="8"/>
        <v>49.25</v>
      </c>
      <c r="DT13" s="13">
        <f t="shared" si="8"/>
        <v>48.916666666666664</v>
      </c>
      <c r="DU13" s="13">
        <f t="shared" si="8"/>
        <v>52.916666666666664</v>
      </c>
      <c r="DV13" s="13">
        <f t="shared" si="8"/>
        <v>53.083333333333336</v>
      </c>
      <c r="DW13" s="13">
        <f t="shared" si="8"/>
        <v>51.583333333333336</v>
      </c>
      <c r="DX13" s="13">
        <f t="shared" si="8"/>
        <v>52.583333333333336</v>
      </c>
      <c r="DY13" s="13">
        <f t="shared" si="8"/>
        <v>52.333333333333336</v>
      </c>
      <c r="DZ13" s="13">
        <f t="shared" si="8"/>
        <v>34.75</v>
      </c>
      <c r="EA13" s="13">
        <f t="shared" si="8"/>
        <v>36.166666666666664</v>
      </c>
      <c r="EB13" s="13">
        <f t="shared" si="8"/>
        <v>37.083333333333336</v>
      </c>
      <c r="EC13" s="13">
        <f t="shared" si="8"/>
        <v>34.75</v>
      </c>
      <c r="ED13" s="13">
        <f t="shared" ref="ED13:EN13" si="9">SUM(AVERAGE(AN13:AY13))</f>
        <v>30.333333333333332</v>
      </c>
      <c r="EE13" s="13">
        <f t="shared" si="9"/>
        <v>29.25</v>
      </c>
      <c r="EF13" s="13">
        <f t="shared" si="9"/>
        <v>26.416666666666668</v>
      </c>
      <c r="EG13" s="13">
        <f t="shared" si="9"/>
        <v>28.166666666666668</v>
      </c>
      <c r="EH13" s="13">
        <f t="shared" si="9"/>
        <v>27.25</v>
      </c>
      <c r="EI13" s="13">
        <f t="shared" si="9"/>
        <v>27.333333333333332</v>
      </c>
      <c r="EJ13" s="13">
        <f t="shared" si="9"/>
        <v>29.833333333333332</v>
      </c>
      <c r="EK13" s="13">
        <f t="shared" si="9"/>
        <v>30.916666666666668</v>
      </c>
      <c r="EL13" s="13">
        <f t="shared" si="9"/>
        <v>31.25</v>
      </c>
      <c r="EM13" s="13">
        <f t="shared" si="9"/>
        <v>29.5</v>
      </c>
      <c r="EN13" s="13">
        <f t="shared" si="9"/>
        <v>27.583333333333332</v>
      </c>
      <c r="EO13" s="13">
        <f t="shared" ref="EO13:ET13" si="10">SUM(AVERAGE(AY13:BJ13))</f>
        <v>22.333333333333332</v>
      </c>
      <c r="EP13" s="13">
        <f t="shared" si="10"/>
        <v>22.416666666666668</v>
      </c>
      <c r="EQ13" s="13">
        <f t="shared" si="10"/>
        <v>23.583333333333332</v>
      </c>
      <c r="ER13" s="13">
        <f t="shared" si="10"/>
        <v>22</v>
      </c>
      <c r="ES13" s="13">
        <f t="shared" si="10"/>
        <v>23</v>
      </c>
      <c r="ET13" s="13">
        <f t="shared" si="10"/>
        <v>25.25</v>
      </c>
      <c r="EU13" s="13">
        <f>SUM(AVERAGE(BE13:BP13))</f>
        <v>25.25</v>
      </c>
      <c r="EV13" s="13">
        <f>SUM(AVERAGE(BF13:BQ13))</f>
        <v>25.083333333333332</v>
      </c>
      <c r="EW13" s="13">
        <f t="shared" ref="EW13:FT13" si="11">SUM(AVERAGE(BG13:BR13))</f>
        <v>21.833333333333332</v>
      </c>
      <c r="EX13" s="13">
        <f t="shared" si="11"/>
        <v>23.166666666666668</v>
      </c>
      <c r="EY13" s="13">
        <f t="shared" si="11"/>
        <v>27.083333333333332</v>
      </c>
      <c r="EZ13" s="13">
        <f t="shared" si="11"/>
        <v>30.75</v>
      </c>
      <c r="FA13" s="13">
        <f t="shared" si="11"/>
        <v>34.166666666666664</v>
      </c>
      <c r="FB13" s="13">
        <f t="shared" si="11"/>
        <v>36.666666666666664</v>
      </c>
      <c r="FC13" s="13">
        <f t="shared" si="11"/>
        <v>40</v>
      </c>
      <c r="FD13" s="13">
        <f t="shared" si="11"/>
        <v>49.5</v>
      </c>
      <c r="FE13" s="13">
        <f t="shared" si="11"/>
        <v>64.083333333333329</v>
      </c>
      <c r="FF13" s="13">
        <f t="shared" si="11"/>
        <v>82.583333333333329</v>
      </c>
      <c r="FG13" s="13">
        <f t="shared" si="11"/>
        <v>140.58333333333334</v>
      </c>
      <c r="FH13" s="79">
        <f t="shared" si="11"/>
        <v>147.25</v>
      </c>
      <c r="FI13" s="72">
        <f t="shared" si="11"/>
        <v>155.08333333333334</v>
      </c>
      <c r="FJ13" s="72">
        <f t="shared" si="11"/>
        <v>159.83333333333334</v>
      </c>
      <c r="FK13" s="72">
        <f t="shared" si="11"/>
        <v>161.5</v>
      </c>
      <c r="FL13" s="72">
        <f t="shared" si="11"/>
        <v>169.75</v>
      </c>
      <c r="FM13" s="72">
        <f t="shared" si="11"/>
        <v>185.58333333333334</v>
      </c>
      <c r="FN13" s="72">
        <f t="shared" si="11"/>
        <v>192.25</v>
      </c>
      <c r="FO13" s="72">
        <f t="shared" si="11"/>
        <v>196.75</v>
      </c>
      <c r="FP13" s="72">
        <f t="shared" si="11"/>
        <v>197.16666666666666</v>
      </c>
      <c r="FQ13" s="72">
        <f t="shared" si="11"/>
        <v>190.08333333333334</v>
      </c>
      <c r="FR13" s="72">
        <f t="shared" si="11"/>
        <v>181.75</v>
      </c>
      <c r="FS13" s="72">
        <f t="shared" si="11"/>
        <v>131.83333333333334</v>
      </c>
      <c r="FT13" s="72">
        <f t="shared" si="11"/>
        <v>128.91666666666666</v>
      </c>
    </row>
    <row r="14" spans="1:176">
      <c r="AD14" s="24"/>
      <c r="AE14" s="24"/>
      <c r="AF14" s="24"/>
      <c r="AG14" s="24"/>
      <c r="AH14" s="24"/>
      <c r="AI14" s="24"/>
      <c r="AJ14" s="24"/>
      <c r="AL14" s="2"/>
      <c r="AM14" s="2"/>
      <c r="AX14" s="2"/>
      <c r="BD14" s="2"/>
      <c r="CP14" s="75"/>
      <c r="CQ14" s="75"/>
      <c r="CR14" s="75"/>
      <c r="CS14" s="75"/>
      <c r="CT14" s="75"/>
      <c r="CU14" s="75"/>
      <c r="CV14" s="75"/>
      <c r="CW14" s="75"/>
      <c r="CX14" s="75"/>
      <c r="CY14" s="75"/>
      <c r="CZ14" s="75"/>
      <c r="DB14"/>
      <c r="DK14" s="2"/>
      <c r="DM14" s="2"/>
      <c r="DN14" s="2"/>
      <c r="DO14" s="2"/>
      <c r="DP14" s="2"/>
      <c r="DQ14" s="2"/>
      <c r="DR14" s="2"/>
      <c r="DS14" s="2"/>
      <c r="DT14" s="2"/>
      <c r="DU14" s="2"/>
      <c r="DV14" s="2"/>
      <c r="DW14" s="2"/>
      <c r="DX14" s="2"/>
      <c r="DY14" s="2"/>
      <c r="DZ14" s="2"/>
      <c r="EA14" s="2"/>
      <c r="EB14" s="2"/>
      <c r="EC14" s="2"/>
      <c r="EF14" s="2"/>
      <c r="EG14" s="2"/>
      <c r="EH14" s="2"/>
      <c r="EI14" s="2"/>
      <c r="EJ14" s="2"/>
      <c r="EK14" s="2"/>
      <c r="EL14" s="2"/>
      <c r="EM14" s="2"/>
      <c r="EN14" s="2"/>
      <c r="EO14" s="2"/>
      <c r="EP14" s="2"/>
      <c r="EQ14" s="2"/>
      <c r="ER14" s="2"/>
      <c r="ES14" s="2"/>
      <c r="ET14" s="2"/>
      <c r="EU14" s="2"/>
    </row>
    <row r="15" spans="1:176">
      <c r="AD15" s="24"/>
      <c r="AE15" s="24"/>
      <c r="AF15" s="24"/>
      <c r="AG15" s="24"/>
      <c r="AH15" s="24"/>
      <c r="AI15" s="24"/>
      <c r="AJ15" s="24"/>
      <c r="AL15" s="2"/>
      <c r="AM15" s="2"/>
      <c r="AX15" s="2"/>
      <c r="BD15" s="2"/>
      <c r="CD15" s="55"/>
      <c r="CE15" s="55"/>
      <c r="CF15" s="55"/>
      <c r="CG15" s="55"/>
      <c r="CH15" s="55"/>
      <c r="CI15" s="55"/>
      <c r="CJ15" s="55"/>
      <c r="CK15" s="55"/>
      <c r="CL15" s="55"/>
      <c r="CM15" s="55"/>
      <c r="CN15" s="55"/>
      <c r="CO15" s="55"/>
      <c r="CP15" s="75"/>
      <c r="CQ15" s="75"/>
      <c r="CR15" s="75"/>
      <c r="CS15" s="75"/>
      <c r="CT15" s="75"/>
      <c r="CU15" s="75"/>
      <c r="CV15" s="75"/>
      <c r="CW15" s="75"/>
      <c r="CX15" s="75"/>
      <c r="CY15" s="75"/>
      <c r="CZ15" s="75"/>
      <c r="DB15"/>
      <c r="DK15" s="2"/>
      <c r="DM15" s="2"/>
      <c r="DN15" s="2"/>
      <c r="DO15" s="2"/>
      <c r="DP15" s="2"/>
      <c r="DQ15" s="2"/>
      <c r="DR15" s="2"/>
      <c r="DS15" s="2"/>
      <c r="DT15" s="2"/>
      <c r="DU15" s="2"/>
      <c r="DV15" s="2"/>
      <c r="DW15" s="2"/>
      <c r="DX15" s="2"/>
      <c r="DY15" s="2"/>
      <c r="DZ15" s="2"/>
      <c r="EA15" s="2"/>
      <c r="EB15" s="2"/>
      <c r="EC15" s="2"/>
      <c r="EF15" s="2"/>
      <c r="EG15" s="2"/>
      <c r="EH15" s="2"/>
      <c r="EI15" s="2"/>
      <c r="EJ15" s="2"/>
      <c r="EK15" s="2"/>
      <c r="EL15" s="2"/>
      <c r="EM15" s="2"/>
      <c r="ES15" s="2"/>
      <c r="FC15" s="2"/>
      <c r="FI15" s="54"/>
      <c r="FJ15" s="54"/>
      <c r="FK15" s="54"/>
      <c r="FL15" s="54"/>
      <c r="FM15" s="54"/>
      <c r="FN15" s="54"/>
      <c r="FO15" s="54"/>
      <c r="FP15" s="54"/>
      <c r="FQ15" s="54"/>
      <c r="FR15" s="54"/>
      <c r="FS15" s="54"/>
      <c r="FT15" s="54"/>
    </row>
    <row r="16" spans="1:176">
      <c r="AI16" s="2"/>
      <c r="AJ16" s="2"/>
      <c r="AL16" s="2"/>
      <c r="AM16" s="2"/>
      <c r="AX16" s="2"/>
      <c r="BD16" s="2"/>
      <c r="DB16"/>
      <c r="DK16" s="2"/>
      <c r="DM16" s="2"/>
      <c r="DN16" s="2"/>
      <c r="DO16" s="2"/>
      <c r="DP16" s="2"/>
      <c r="DQ16" s="2"/>
      <c r="DR16" s="2"/>
      <c r="DS16" s="2"/>
      <c r="DT16" s="2"/>
      <c r="DU16" s="2"/>
      <c r="DV16" s="2"/>
      <c r="DW16" s="2"/>
      <c r="DX16" s="2"/>
      <c r="DY16" s="2"/>
      <c r="DZ16" s="2"/>
      <c r="EA16" s="2"/>
      <c r="EB16" s="2"/>
      <c r="EC16" s="2"/>
      <c r="EF16" s="2"/>
      <c r="EG16" s="2"/>
      <c r="EH16" s="2"/>
      <c r="EI16" s="2"/>
      <c r="EJ16" s="2"/>
      <c r="EK16" s="2"/>
      <c r="EL16" s="2"/>
      <c r="EM16" s="2"/>
      <c r="EN16" s="2"/>
      <c r="EO16" s="2"/>
      <c r="EP16" s="2"/>
      <c r="EQ16" s="2"/>
      <c r="ER16" s="2"/>
      <c r="ES16" s="2"/>
      <c r="ET16" s="2"/>
      <c r="EU16" s="2"/>
    </row>
    <row r="17" spans="1:176">
      <c r="A17" s="60" t="s">
        <v>31</v>
      </c>
      <c r="B17" s="5">
        <v>41426</v>
      </c>
      <c r="C17" s="5">
        <v>41456</v>
      </c>
      <c r="D17" s="5">
        <v>41487</v>
      </c>
      <c r="E17" s="6">
        <v>41518</v>
      </c>
      <c r="F17" s="6">
        <v>41548</v>
      </c>
      <c r="G17" s="6">
        <v>41579</v>
      </c>
      <c r="H17" s="6">
        <v>41609</v>
      </c>
      <c r="I17" s="6">
        <v>41640</v>
      </c>
      <c r="J17" s="5">
        <v>41671</v>
      </c>
      <c r="K17" s="5">
        <v>41699</v>
      </c>
      <c r="L17" s="5">
        <v>41730</v>
      </c>
      <c r="M17" s="5">
        <v>41760</v>
      </c>
      <c r="N17" s="5">
        <v>41791</v>
      </c>
      <c r="O17" s="5">
        <v>41821</v>
      </c>
      <c r="P17" s="5">
        <v>41852</v>
      </c>
      <c r="Q17" s="5">
        <v>41883</v>
      </c>
      <c r="R17" s="5">
        <v>41913</v>
      </c>
      <c r="S17" s="5">
        <v>41944</v>
      </c>
      <c r="T17" s="6">
        <v>41974</v>
      </c>
      <c r="U17" s="6">
        <v>42005</v>
      </c>
      <c r="V17" s="6">
        <v>42036</v>
      </c>
      <c r="W17" s="5">
        <v>42064</v>
      </c>
      <c r="X17" s="5">
        <v>42095</v>
      </c>
      <c r="Y17" s="5">
        <v>42125</v>
      </c>
      <c r="Z17" s="5">
        <v>42156</v>
      </c>
      <c r="AA17" s="5">
        <v>42186</v>
      </c>
      <c r="AB17" s="5">
        <v>42217</v>
      </c>
      <c r="AC17" s="5">
        <v>42248</v>
      </c>
      <c r="AD17" s="6">
        <v>42278</v>
      </c>
      <c r="AE17" s="6">
        <v>42309</v>
      </c>
      <c r="AF17" s="6">
        <v>42339</v>
      </c>
      <c r="AG17" s="6">
        <v>42370</v>
      </c>
      <c r="AH17" s="6">
        <v>42401</v>
      </c>
      <c r="AI17" s="6">
        <v>42430</v>
      </c>
      <c r="AJ17" s="6">
        <v>42461</v>
      </c>
      <c r="AK17" s="6">
        <v>42491</v>
      </c>
      <c r="AL17" s="6">
        <v>42522</v>
      </c>
      <c r="AM17" s="6">
        <v>42552</v>
      </c>
      <c r="AN17" s="6">
        <v>42583</v>
      </c>
      <c r="AO17" s="6">
        <v>42614</v>
      </c>
      <c r="AP17" s="6">
        <v>42644</v>
      </c>
      <c r="AQ17" s="6">
        <v>42675</v>
      </c>
      <c r="AR17" s="6">
        <v>42705</v>
      </c>
      <c r="AS17" s="6">
        <v>42736</v>
      </c>
      <c r="AT17" s="6">
        <v>42767</v>
      </c>
      <c r="AU17" s="6">
        <v>42795</v>
      </c>
      <c r="AV17" s="6">
        <v>42826</v>
      </c>
      <c r="AW17" s="6">
        <v>42856</v>
      </c>
      <c r="AX17" s="6">
        <v>42887</v>
      </c>
      <c r="AY17" s="6">
        <v>42917</v>
      </c>
      <c r="AZ17" s="6">
        <v>42948</v>
      </c>
      <c r="BA17" s="6">
        <v>42979</v>
      </c>
      <c r="BB17" s="6">
        <v>43009</v>
      </c>
      <c r="BC17" s="6">
        <v>43040</v>
      </c>
      <c r="BD17" s="6">
        <v>43070</v>
      </c>
      <c r="BE17" s="6">
        <v>43101</v>
      </c>
      <c r="BF17" s="6">
        <v>43132</v>
      </c>
      <c r="BG17" s="6">
        <v>43160</v>
      </c>
      <c r="BH17" s="6">
        <v>43191</v>
      </c>
      <c r="BI17" s="6">
        <v>43221</v>
      </c>
      <c r="BJ17" s="6">
        <v>43252</v>
      </c>
      <c r="BK17" s="6">
        <v>43282</v>
      </c>
      <c r="BL17" s="6">
        <v>43313</v>
      </c>
      <c r="BM17" s="6">
        <v>43344</v>
      </c>
      <c r="BN17" s="6">
        <v>43374</v>
      </c>
      <c r="BO17" s="6">
        <v>43405</v>
      </c>
      <c r="BP17" s="6">
        <v>43435</v>
      </c>
      <c r="BQ17" s="6">
        <v>43466</v>
      </c>
      <c r="BR17" s="6">
        <v>43497</v>
      </c>
      <c r="BS17" s="6">
        <v>43525</v>
      </c>
      <c r="BT17" s="6">
        <v>43556</v>
      </c>
      <c r="BU17" s="6">
        <v>43586</v>
      </c>
      <c r="BV17" s="6">
        <v>43617</v>
      </c>
      <c r="BW17" s="6">
        <v>43647</v>
      </c>
      <c r="BX17" s="6">
        <v>43678</v>
      </c>
      <c r="BY17" s="6">
        <v>43709</v>
      </c>
      <c r="BZ17" s="6">
        <v>43739</v>
      </c>
      <c r="CA17" s="6">
        <v>43770</v>
      </c>
      <c r="CB17" s="6">
        <v>43800</v>
      </c>
      <c r="CC17" s="6">
        <v>43831</v>
      </c>
      <c r="CD17" s="6">
        <v>43862</v>
      </c>
      <c r="CE17" s="6">
        <v>43891</v>
      </c>
      <c r="CF17" s="6">
        <v>43922</v>
      </c>
      <c r="CG17" s="6">
        <v>43952</v>
      </c>
      <c r="CH17" s="6">
        <v>43983</v>
      </c>
      <c r="CI17" s="6">
        <v>44013</v>
      </c>
      <c r="CJ17" s="6">
        <v>44044</v>
      </c>
      <c r="CK17" s="6">
        <v>44075</v>
      </c>
      <c r="CL17" s="6">
        <v>44105</v>
      </c>
      <c r="CM17" s="6">
        <v>44136</v>
      </c>
      <c r="CN17" s="6">
        <v>44166</v>
      </c>
      <c r="CO17" s="6">
        <v>44197</v>
      </c>
      <c r="CP17" s="6"/>
      <c r="CQ17" s="6"/>
      <c r="CR17" s="6"/>
      <c r="CS17" s="6"/>
      <c r="CT17" s="6"/>
      <c r="CU17" s="6"/>
      <c r="CV17" s="6"/>
      <c r="CW17" s="6"/>
      <c r="CX17" s="6"/>
      <c r="CY17" s="6"/>
      <c r="CZ17" s="6"/>
      <c r="DA17" s="6"/>
      <c r="DB17" s="6">
        <v>42036</v>
      </c>
      <c r="DC17" s="6">
        <v>42064</v>
      </c>
      <c r="DD17" s="6">
        <v>42095</v>
      </c>
      <c r="DE17" s="6">
        <v>42125</v>
      </c>
      <c r="DF17" s="6">
        <v>42156</v>
      </c>
      <c r="DG17" s="6">
        <v>42186</v>
      </c>
      <c r="DH17" s="6">
        <v>42217</v>
      </c>
      <c r="DI17" s="6">
        <v>42248</v>
      </c>
      <c r="DJ17" s="6">
        <v>42278</v>
      </c>
      <c r="DK17" s="6">
        <v>42309</v>
      </c>
      <c r="DL17" s="6">
        <v>42339</v>
      </c>
      <c r="DM17" s="6">
        <v>42370</v>
      </c>
      <c r="DN17" s="6">
        <v>42401</v>
      </c>
      <c r="DO17" s="6">
        <v>42430</v>
      </c>
      <c r="DP17" s="6">
        <v>42461</v>
      </c>
      <c r="DQ17" s="6">
        <v>42491</v>
      </c>
      <c r="DR17" s="6">
        <v>42522</v>
      </c>
      <c r="DS17" s="6">
        <v>42552</v>
      </c>
      <c r="DT17" s="6">
        <v>42583</v>
      </c>
      <c r="DU17" s="6">
        <v>42614</v>
      </c>
      <c r="DV17" s="6">
        <v>42644</v>
      </c>
      <c r="DW17" s="6">
        <v>42675</v>
      </c>
      <c r="DX17" s="6">
        <v>42705</v>
      </c>
      <c r="DY17" s="6">
        <v>42736</v>
      </c>
      <c r="DZ17" s="6">
        <v>42767</v>
      </c>
      <c r="EA17" s="6">
        <v>42795</v>
      </c>
      <c r="EB17" s="6">
        <v>42826</v>
      </c>
      <c r="EC17" s="6">
        <v>42856</v>
      </c>
      <c r="ED17" s="6">
        <v>42917</v>
      </c>
      <c r="EE17" s="6">
        <v>42948</v>
      </c>
      <c r="EF17" s="6">
        <v>42979</v>
      </c>
      <c r="EG17" s="6">
        <v>43009</v>
      </c>
      <c r="EH17" s="6">
        <v>43040</v>
      </c>
      <c r="EI17" s="6">
        <v>43070</v>
      </c>
      <c r="EJ17" s="6">
        <v>43101</v>
      </c>
      <c r="EK17" s="6">
        <v>43132</v>
      </c>
      <c r="EL17" s="6">
        <v>43160</v>
      </c>
      <c r="EM17" s="6">
        <v>43191</v>
      </c>
      <c r="EN17" s="6">
        <v>43221</v>
      </c>
      <c r="EO17" s="6">
        <v>43252</v>
      </c>
      <c r="EP17" s="6">
        <v>43282</v>
      </c>
      <c r="EQ17" s="6">
        <v>43313</v>
      </c>
      <c r="ER17" s="6">
        <v>43344</v>
      </c>
      <c r="ES17" s="6">
        <v>43374</v>
      </c>
      <c r="ET17" s="6">
        <v>43405</v>
      </c>
      <c r="EU17" s="6">
        <v>43435</v>
      </c>
      <c r="EV17" s="6">
        <v>43466</v>
      </c>
      <c r="EW17" s="6">
        <v>43497</v>
      </c>
      <c r="EX17" s="6">
        <v>43525</v>
      </c>
      <c r="EY17" s="6">
        <v>43556</v>
      </c>
      <c r="EZ17" s="6">
        <v>43586</v>
      </c>
      <c r="FA17" s="6">
        <v>43617</v>
      </c>
      <c r="FB17" s="6">
        <v>43647</v>
      </c>
      <c r="FC17" s="6">
        <v>43678</v>
      </c>
      <c r="FD17" s="6">
        <v>43709</v>
      </c>
      <c r="FE17" s="6">
        <v>43739</v>
      </c>
      <c r="FF17" s="6">
        <v>43770</v>
      </c>
      <c r="FG17" s="6">
        <v>43800</v>
      </c>
      <c r="FH17" s="6">
        <v>43831</v>
      </c>
      <c r="FI17" s="6">
        <v>43862</v>
      </c>
      <c r="FJ17" s="6">
        <v>43891</v>
      </c>
      <c r="FK17" s="6">
        <v>43922</v>
      </c>
      <c r="FL17" s="6">
        <v>43952</v>
      </c>
      <c r="FM17" s="6">
        <v>43983</v>
      </c>
      <c r="FN17" s="6">
        <v>44013</v>
      </c>
      <c r="FO17" s="6">
        <v>44044</v>
      </c>
      <c r="FP17" s="6">
        <v>44075</v>
      </c>
      <c r="FQ17" s="6">
        <v>44105</v>
      </c>
      <c r="FR17" s="6">
        <v>44136</v>
      </c>
      <c r="FS17" s="6">
        <v>44166</v>
      </c>
      <c r="FT17" s="6">
        <v>44197</v>
      </c>
    </row>
    <row r="18" spans="1:176" s="75" customFormat="1">
      <c r="A18" s="41"/>
      <c r="B18" s="7">
        <v>0.98750192653171309</v>
      </c>
      <c r="C18" s="7">
        <v>0.98805916480366229</v>
      </c>
      <c r="D18" s="7">
        <v>0.97824579930457789</v>
      </c>
      <c r="E18" s="45">
        <v>0.99339999999999995</v>
      </c>
      <c r="F18" s="45">
        <v>0.99390000000000001</v>
      </c>
      <c r="G18" s="45">
        <v>0.99139999999999995</v>
      </c>
      <c r="H18" s="45">
        <v>0.98309999999999997</v>
      </c>
      <c r="I18" s="45">
        <v>0.99780000000000002</v>
      </c>
      <c r="J18" s="29">
        <v>0.99260000000000004</v>
      </c>
      <c r="K18" s="29">
        <v>0.99019999999999997</v>
      </c>
      <c r="L18" s="29">
        <v>0.98909999999999998</v>
      </c>
      <c r="M18" s="29">
        <v>0.98919999999999997</v>
      </c>
      <c r="N18" s="29">
        <v>0.99019999999999997</v>
      </c>
      <c r="O18" s="29">
        <v>0.98809999999999998</v>
      </c>
      <c r="P18" s="29">
        <v>0.99060000000000004</v>
      </c>
      <c r="Q18" s="29">
        <v>0.99009999999999998</v>
      </c>
      <c r="R18" s="32">
        <v>0.98860000000000003</v>
      </c>
      <c r="S18" s="29">
        <v>0.99199999999999999</v>
      </c>
      <c r="T18" s="29">
        <v>0.99260000000000004</v>
      </c>
      <c r="U18" s="29">
        <v>0.99119999999999997</v>
      </c>
      <c r="V18" s="29">
        <v>0.99070000000000003</v>
      </c>
      <c r="W18" s="29">
        <v>0.98960000000000004</v>
      </c>
      <c r="X18" s="29">
        <v>0.98340000000000005</v>
      </c>
      <c r="Y18" s="29">
        <v>0.98619999999999997</v>
      </c>
      <c r="Z18" s="29">
        <v>0.98460000000000003</v>
      </c>
      <c r="AA18" s="29">
        <v>0.98329999999999995</v>
      </c>
      <c r="AB18" s="29">
        <v>0.97929999999999995</v>
      </c>
      <c r="AC18" s="29">
        <v>0.97609999999999997</v>
      </c>
      <c r="AD18" s="45">
        <v>0.99609999999999999</v>
      </c>
      <c r="AE18" s="45">
        <v>0.97119999999999995</v>
      </c>
      <c r="AF18" s="45">
        <v>0.97230000000000005</v>
      </c>
      <c r="AG18" s="45">
        <v>0</v>
      </c>
      <c r="AH18" s="45">
        <v>0</v>
      </c>
      <c r="AI18" s="45">
        <v>0</v>
      </c>
      <c r="AJ18" s="45">
        <v>0</v>
      </c>
      <c r="AK18" s="45">
        <v>0</v>
      </c>
      <c r="AL18" s="45">
        <v>0</v>
      </c>
      <c r="AM18" s="45">
        <v>0</v>
      </c>
      <c r="AN18" s="45">
        <v>0</v>
      </c>
      <c r="AO18" s="45">
        <v>0</v>
      </c>
      <c r="AP18" s="45">
        <v>0</v>
      </c>
      <c r="AQ18" s="45">
        <v>0</v>
      </c>
      <c r="AR18" s="45">
        <v>0</v>
      </c>
      <c r="AS18" s="45">
        <v>0</v>
      </c>
      <c r="AT18" s="45">
        <v>0</v>
      </c>
      <c r="AU18" s="45">
        <v>0</v>
      </c>
      <c r="AV18" s="45">
        <v>0</v>
      </c>
      <c r="AW18" s="45">
        <v>0</v>
      </c>
      <c r="AX18" s="45">
        <v>0</v>
      </c>
      <c r="AY18" s="45">
        <v>0</v>
      </c>
      <c r="AZ18" s="45">
        <v>0</v>
      </c>
      <c r="BA18" s="45">
        <v>0</v>
      </c>
      <c r="BB18" s="45">
        <v>0</v>
      </c>
      <c r="BC18" s="45">
        <v>0</v>
      </c>
      <c r="BD18" s="45">
        <v>0</v>
      </c>
      <c r="BE18" s="45">
        <v>0</v>
      </c>
      <c r="BF18" s="45">
        <v>0</v>
      </c>
      <c r="BG18" s="45">
        <v>0</v>
      </c>
      <c r="BH18" s="45">
        <v>0</v>
      </c>
      <c r="BI18" s="45">
        <v>0</v>
      </c>
      <c r="BJ18" s="45">
        <v>0</v>
      </c>
      <c r="BK18" s="45">
        <v>0</v>
      </c>
      <c r="BL18" s="45">
        <v>0</v>
      </c>
      <c r="BM18" s="45">
        <v>0</v>
      </c>
      <c r="BN18" s="45">
        <v>0</v>
      </c>
      <c r="BO18" s="45">
        <v>0</v>
      </c>
      <c r="BP18" s="45">
        <v>0</v>
      </c>
      <c r="BQ18" s="45">
        <v>0</v>
      </c>
      <c r="BR18" s="45">
        <v>0</v>
      </c>
      <c r="BS18" s="45">
        <v>0</v>
      </c>
      <c r="BT18" s="45">
        <v>0</v>
      </c>
      <c r="BU18" s="45">
        <v>0</v>
      </c>
      <c r="BV18" s="45">
        <v>0</v>
      </c>
      <c r="BW18" s="45">
        <v>0</v>
      </c>
      <c r="BX18" s="45">
        <v>0</v>
      </c>
      <c r="BY18" s="45">
        <v>0</v>
      </c>
      <c r="BZ18" s="45">
        <v>0</v>
      </c>
      <c r="CA18" s="45">
        <v>0</v>
      </c>
      <c r="CB18" s="45">
        <v>0</v>
      </c>
      <c r="CC18" s="45"/>
      <c r="CD18" s="42"/>
      <c r="CE18" s="42"/>
      <c r="CF18" s="42"/>
      <c r="CG18" s="42"/>
      <c r="CH18" s="42"/>
      <c r="CI18" s="42"/>
      <c r="CJ18" s="42"/>
      <c r="CK18" s="42"/>
      <c r="CL18" s="42"/>
      <c r="CM18" s="42"/>
      <c r="CN18" s="42"/>
      <c r="CO18" s="42"/>
      <c r="CP18" s="45"/>
      <c r="CQ18" s="45"/>
      <c r="CR18" s="45"/>
      <c r="CS18" s="45"/>
      <c r="CT18" s="45"/>
      <c r="CU18" s="45"/>
      <c r="CV18" s="45"/>
      <c r="CW18" s="45"/>
      <c r="CX18" s="45"/>
      <c r="CY18" s="45"/>
      <c r="CZ18" s="45"/>
      <c r="DA18" s="45"/>
      <c r="DB18" s="45">
        <f t="shared" ref="DB18:DP18" si="12">SUM(AVERAGE(K18:V18))</f>
        <v>0.99021666666666652</v>
      </c>
      <c r="DC18" s="45">
        <f t="shared" si="12"/>
        <v>0.99016666666666653</v>
      </c>
      <c r="DD18" s="45">
        <f t="shared" si="12"/>
        <v>0.98969166666666653</v>
      </c>
      <c r="DE18" s="45">
        <f t="shared" si="12"/>
        <v>0.98944166666666666</v>
      </c>
      <c r="DF18" s="45">
        <f t="shared" si="12"/>
        <v>0.98897500000000005</v>
      </c>
      <c r="DG18" s="45">
        <f t="shared" si="12"/>
        <v>0.98857500000000009</v>
      </c>
      <c r="DH18" s="45">
        <f t="shared" si="12"/>
        <v>0.98763333333333347</v>
      </c>
      <c r="DI18" s="45">
        <f t="shared" si="12"/>
        <v>0.98646666666666682</v>
      </c>
      <c r="DJ18" s="45">
        <f t="shared" si="12"/>
        <v>0.98709166666666681</v>
      </c>
      <c r="DK18" s="45">
        <f t="shared" si="12"/>
        <v>0.98535833333333345</v>
      </c>
      <c r="DL18" s="45">
        <f t="shared" si="12"/>
        <v>0.98366666666666669</v>
      </c>
      <c r="DM18" s="45">
        <f t="shared" si="12"/>
        <v>0.90106666666666679</v>
      </c>
      <c r="DN18" s="45">
        <f t="shared" si="12"/>
        <v>0.81850833333333339</v>
      </c>
      <c r="DO18" s="45">
        <f t="shared" si="12"/>
        <v>0.73604166666666659</v>
      </c>
      <c r="DP18" s="45">
        <f t="shared" si="12"/>
        <v>0.65409166666666663</v>
      </c>
      <c r="DQ18" s="45">
        <f t="shared" ref="DQ18:EC18" si="13">SUM(AVERAGE(Z18:AK18))</f>
        <v>0.57190833333333335</v>
      </c>
      <c r="DR18" s="45">
        <f t="shared" si="13"/>
        <v>0.48985833333333328</v>
      </c>
      <c r="DS18" s="45">
        <f t="shared" si="13"/>
        <v>0.40791666666666671</v>
      </c>
      <c r="DT18" s="45">
        <f t="shared" si="13"/>
        <v>0.32630833333333337</v>
      </c>
      <c r="DU18" s="45">
        <f t="shared" si="13"/>
        <v>0.24496666666666667</v>
      </c>
      <c r="DV18" s="45">
        <f t="shared" si="13"/>
        <v>0.16195833333333334</v>
      </c>
      <c r="DW18" s="45">
        <f t="shared" si="13"/>
        <v>8.1025E-2</v>
      </c>
      <c r="DX18" s="45">
        <f t="shared" si="13"/>
        <v>0</v>
      </c>
      <c r="DY18" s="45">
        <f t="shared" si="13"/>
        <v>0</v>
      </c>
      <c r="DZ18" s="45">
        <f t="shared" si="13"/>
        <v>0</v>
      </c>
      <c r="EA18" s="45">
        <f t="shared" si="13"/>
        <v>0</v>
      </c>
      <c r="EB18" s="45">
        <f t="shared" si="13"/>
        <v>0</v>
      </c>
      <c r="EC18" s="45">
        <f t="shared" si="13"/>
        <v>0</v>
      </c>
      <c r="ED18" s="45">
        <f>SUM(AVERAGE(AN18:AY18))</f>
        <v>0</v>
      </c>
      <c r="EE18" s="45">
        <f t="shared" ref="EE18:EN18" si="14">SUM(AVERAGE(AO18:AZ18))</f>
        <v>0</v>
      </c>
      <c r="EF18" s="45">
        <f t="shared" si="14"/>
        <v>0</v>
      </c>
      <c r="EG18" s="45">
        <f t="shared" si="14"/>
        <v>0</v>
      </c>
      <c r="EH18" s="45">
        <f t="shared" si="14"/>
        <v>0</v>
      </c>
      <c r="EI18" s="45">
        <f t="shared" si="14"/>
        <v>0</v>
      </c>
      <c r="EJ18" s="45">
        <f t="shared" si="14"/>
        <v>0</v>
      </c>
      <c r="EK18" s="45">
        <f t="shared" si="14"/>
        <v>0</v>
      </c>
      <c r="EL18" s="45">
        <f t="shared" si="14"/>
        <v>0</v>
      </c>
      <c r="EM18" s="45">
        <f t="shared" si="14"/>
        <v>0</v>
      </c>
      <c r="EN18" s="45">
        <f t="shared" si="14"/>
        <v>0</v>
      </c>
      <c r="EO18" s="45">
        <f t="shared" ref="EO18:FT19" si="15">SUM(AVERAGE(AY18:BJ18))</f>
        <v>0</v>
      </c>
      <c r="EP18" s="45">
        <f t="shared" si="15"/>
        <v>0</v>
      </c>
      <c r="EQ18" s="45">
        <f t="shared" si="15"/>
        <v>0</v>
      </c>
      <c r="ER18" s="45">
        <f t="shared" si="15"/>
        <v>0</v>
      </c>
      <c r="ES18" s="45">
        <f t="shared" si="15"/>
        <v>0</v>
      </c>
      <c r="ET18" s="45">
        <f t="shared" si="15"/>
        <v>0</v>
      </c>
      <c r="EU18" s="45">
        <f>SUM(AVERAGE(BE18:BP18))</f>
        <v>0</v>
      </c>
      <c r="EV18" s="45">
        <f t="shared" si="15"/>
        <v>0</v>
      </c>
      <c r="EW18" s="45">
        <f t="shared" si="15"/>
        <v>0</v>
      </c>
      <c r="EX18" s="45">
        <f t="shared" ref="EX18" si="16">SUM(AVERAGE(BH18:BS18))</f>
        <v>0</v>
      </c>
      <c r="EY18" s="45">
        <f t="shared" ref="EY18" si="17">SUM(AVERAGE(BI18:BT18))</f>
        <v>0</v>
      </c>
      <c r="EZ18" s="45">
        <f t="shared" ref="EZ18" si="18">SUM(AVERAGE(BJ18:BU18))</f>
        <v>0</v>
      </c>
      <c r="FA18" s="45">
        <f t="shared" ref="FA18" si="19">SUM(AVERAGE(BK18:BV18))</f>
        <v>0</v>
      </c>
      <c r="FB18" s="45">
        <f t="shared" ref="FB18" si="20">SUM(AVERAGE(BL18:BW18))</f>
        <v>0</v>
      </c>
      <c r="FC18" s="45">
        <f t="shared" ref="FC18" si="21">SUM(AVERAGE(BM18:BX18))</f>
        <v>0</v>
      </c>
      <c r="FD18" s="45">
        <f t="shared" ref="FD18" si="22">SUM(AVERAGE(BN18:BY18))</f>
        <v>0</v>
      </c>
      <c r="FE18" s="45">
        <f t="shared" ref="FE18" si="23">SUM(AVERAGE(BO18:BZ18))</f>
        <v>0</v>
      </c>
      <c r="FF18" s="45">
        <f t="shared" ref="FF18" si="24">SUM(AVERAGE(BP18:CA18))</f>
        <v>0</v>
      </c>
      <c r="FG18" s="45">
        <f t="shared" ref="FG18" si="25">SUM(AVERAGE(BQ18:CB18))</f>
        <v>0</v>
      </c>
      <c r="FH18" s="45">
        <v>0</v>
      </c>
      <c r="FI18" s="42">
        <v>0</v>
      </c>
      <c r="FJ18" s="42">
        <v>0</v>
      </c>
      <c r="FK18" s="42">
        <v>0</v>
      </c>
      <c r="FL18" s="42">
        <v>0</v>
      </c>
      <c r="FM18" s="42">
        <v>0</v>
      </c>
      <c r="FN18" s="42">
        <v>0</v>
      </c>
      <c r="FO18" s="42">
        <v>0</v>
      </c>
      <c r="FP18" s="42">
        <v>0</v>
      </c>
      <c r="FQ18" s="42">
        <v>0</v>
      </c>
      <c r="FR18" s="42">
        <v>0</v>
      </c>
      <c r="FS18" s="42">
        <v>0</v>
      </c>
      <c r="FT18" s="42">
        <v>0</v>
      </c>
    </row>
    <row r="19" spans="1:176">
      <c r="A19" s="61" t="s">
        <v>9</v>
      </c>
      <c r="B19" s="4">
        <v>0.98728505513098763</v>
      </c>
      <c r="C19" s="4">
        <v>0.99199477055852414</v>
      </c>
      <c r="D19" s="4">
        <v>0.98562822137254313</v>
      </c>
      <c r="E19" s="11">
        <v>0.99660000000000004</v>
      </c>
      <c r="F19" s="11">
        <v>0.99609999999999999</v>
      </c>
      <c r="G19" s="11">
        <v>0.99639999999999995</v>
      </c>
      <c r="H19" s="11">
        <v>0.98819999999999997</v>
      </c>
      <c r="I19" s="11">
        <v>0.99860000000000004</v>
      </c>
      <c r="J19" s="15">
        <v>0.99809999999999999</v>
      </c>
      <c r="K19" s="15">
        <v>0.99780000000000002</v>
      </c>
      <c r="L19" s="15">
        <v>0.99709999999999999</v>
      </c>
      <c r="M19" s="15">
        <v>0.99719999999999998</v>
      </c>
      <c r="N19" s="15">
        <v>0.998</v>
      </c>
      <c r="O19" s="15">
        <v>0.99870000000000003</v>
      </c>
      <c r="P19" s="15">
        <v>0.997</v>
      </c>
      <c r="Q19" s="15">
        <v>0.99770000000000003</v>
      </c>
      <c r="R19" s="27">
        <v>0.99829999999999997</v>
      </c>
      <c r="S19" s="15">
        <v>0.99829999999999997</v>
      </c>
      <c r="T19" s="15">
        <v>0.99850000000000005</v>
      </c>
      <c r="U19" s="15">
        <v>0.99790000000000001</v>
      </c>
      <c r="V19" s="15">
        <v>0.99809999999999999</v>
      </c>
      <c r="W19" s="15">
        <v>0.99719999999999998</v>
      </c>
      <c r="X19" s="15">
        <v>0.99629999999999996</v>
      </c>
      <c r="Y19" s="15">
        <v>0.995</v>
      </c>
      <c r="Z19" s="15">
        <v>0.99539999999999995</v>
      </c>
      <c r="AA19" s="15">
        <v>0.99450000000000005</v>
      </c>
      <c r="AB19" s="15">
        <v>0.98519999999999996</v>
      </c>
      <c r="AC19" s="15">
        <v>0.98180000000000001</v>
      </c>
      <c r="AD19" s="11">
        <v>0.99860000000000004</v>
      </c>
      <c r="AE19" s="11">
        <v>0.9909</v>
      </c>
      <c r="AF19" s="11">
        <v>0.98870000000000002</v>
      </c>
      <c r="AG19" s="11">
        <v>0.99690000000000001</v>
      </c>
      <c r="AH19" s="11">
        <v>0.98850000000000005</v>
      </c>
      <c r="AI19" s="11">
        <v>0.9899</v>
      </c>
      <c r="AJ19" s="11">
        <v>0.98970000000000002</v>
      </c>
      <c r="AK19" s="11">
        <v>0.98829999999999996</v>
      </c>
      <c r="AL19" s="11">
        <v>0.98540000000000005</v>
      </c>
      <c r="AM19" s="11">
        <v>0.98599999999999999</v>
      </c>
      <c r="AN19" s="11">
        <v>0.99650000000000005</v>
      </c>
      <c r="AO19" s="11">
        <v>0.99029999999999996</v>
      </c>
      <c r="AP19" s="11">
        <v>0.99139999999999995</v>
      </c>
      <c r="AQ19" s="11">
        <v>0.996</v>
      </c>
      <c r="AR19" s="11">
        <v>0.99209999999999998</v>
      </c>
      <c r="AS19" s="11">
        <v>0.99360000000000004</v>
      </c>
      <c r="AT19" s="11">
        <v>0.99350000000000005</v>
      </c>
      <c r="AU19" s="11">
        <v>0.99509999999999998</v>
      </c>
      <c r="AV19" s="11">
        <v>0.99239999999999995</v>
      </c>
      <c r="AW19" s="11">
        <v>0.99209999999999998</v>
      </c>
      <c r="AX19" s="11">
        <v>0.99050000000000005</v>
      </c>
      <c r="AY19" s="11">
        <v>0.99150000000000005</v>
      </c>
      <c r="AZ19" s="11">
        <v>0.98850000000000005</v>
      </c>
      <c r="BA19" s="11">
        <v>0.99270000000000003</v>
      </c>
      <c r="BB19" s="11">
        <v>0.99199999999999999</v>
      </c>
      <c r="BC19" s="11">
        <v>0.9929</v>
      </c>
      <c r="BD19" s="11">
        <v>0.99050000000000005</v>
      </c>
      <c r="BE19" s="11">
        <v>0.98729999999999996</v>
      </c>
      <c r="BF19" s="11">
        <v>0.98329999999999995</v>
      </c>
      <c r="BG19" s="11">
        <v>0.98370000000000002</v>
      </c>
      <c r="BH19" s="11">
        <v>0.99299999999999999</v>
      </c>
      <c r="BI19" s="11">
        <v>0.99690000000000001</v>
      </c>
      <c r="BJ19" s="11">
        <v>0.99309999999999998</v>
      </c>
      <c r="BK19" s="11">
        <v>0.99360000000000004</v>
      </c>
      <c r="BL19" s="11">
        <v>0.99280000000000002</v>
      </c>
      <c r="BM19" s="11">
        <v>0.99390000000000001</v>
      </c>
      <c r="BN19" s="11">
        <v>0.99390000000000001</v>
      </c>
      <c r="BO19" s="11">
        <v>0.99470000000000003</v>
      </c>
      <c r="BP19" s="11">
        <v>0.98919999999999997</v>
      </c>
      <c r="BQ19" s="11">
        <v>0.99229999999999996</v>
      </c>
      <c r="BR19" s="11">
        <v>0.99129073159240344</v>
      </c>
      <c r="BS19" s="11">
        <v>0.99</v>
      </c>
      <c r="BT19" s="11">
        <v>0.92879999999999996</v>
      </c>
      <c r="BU19" s="11">
        <v>0.98177948443174379</v>
      </c>
      <c r="BV19" s="11">
        <v>0.98026301759645151</v>
      </c>
      <c r="BW19" s="11">
        <v>0.98016439040045644</v>
      </c>
      <c r="BX19" s="11">
        <v>0.9928563928918287</v>
      </c>
      <c r="BY19" s="11">
        <v>0.9896030601957847</v>
      </c>
      <c r="BZ19" s="11">
        <v>0.99196650705739686</v>
      </c>
      <c r="CA19" s="11">
        <v>0.99144590004851996</v>
      </c>
      <c r="CB19" s="11">
        <v>0.99017503460764622</v>
      </c>
      <c r="CC19" s="45">
        <v>0.99152213755122121</v>
      </c>
      <c r="CD19" s="69">
        <v>0.99021395553813829</v>
      </c>
      <c r="CE19" s="69">
        <v>0.99155917497827628</v>
      </c>
      <c r="CF19" s="69">
        <v>0.98990979570011584</v>
      </c>
      <c r="CG19" s="69">
        <v>0.98744471623766727</v>
      </c>
      <c r="CH19" s="69">
        <v>0.98265913234878022</v>
      </c>
      <c r="CI19" s="69">
        <v>0.97736330728180765</v>
      </c>
      <c r="CJ19" s="69">
        <v>0.95450995588410636</v>
      </c>
      <c r="CK19" s="69">
        <v>0.98862918476595307</v>
      </c>
      <c r="CL19" s="69">
        <v>0.93433379776113767</v>
      </c>
      <c r="CM19" s="69">
        <v>0.97904211120502405</v>
      </c>
      <c r="CN19" s="69">
        <v>0.98391695879693131</v>
      </c>
      <c r="CO19" s="69">
        <v>0.97049563731222455</v>
      </c>
      <c r="CP19" s="45"/>
      <c r="CQ19" s="45"/>
      <c r="CR19" s="45"/>
      <c r="CS19" s="45"/>
      <c r="CT19" s="45"/>
      <c r="CU19" s="45"/>
      <c r="CV19" s="45"/>
      <c r="CW19" s="45"/>
      <c r="CX19" s="45"/>
      <c r="CY19" s="45"/>
      <c r="CZ19" s="45"/>
      <c r="DB19"/>
      <c r="DK19" s="2"/>
      <c r="DM19" s="2"/>
      <c r="DN19" s="2"/>
      <c r="DO19" s="2"/>
      <c r="DP19" s="2"/>
      <c r="DQ19" s="2"/>
      <c r="DR19" s="2"/>
      <c r="DS19" s="2"/>
      <c r="DT19" s="2"/>
      <c r="DU19" s="2"/>
      <c r="DV19" s="2"/>
      <c r="DW19" s="2"/>
      <c r="DX19" s="2"/>
      <c r="DY19" s="2"/>
      <c r="DZ19" s="2"/>
      <c r="EA19" s="2"/>
      <c r="EB19" s="2"/>
      <c r="EC19" s="2"/>
      <c r="ED19" s="42">
        <f>SUM(AVERAGE(AN19:AY19))</f>
        <v>0.99291666666666678</v>
      </c>
      <c r="EE19" s="42">
        <f t="shared" ref="EE19" si="26">SUM(AVERAGE(AO19:AZ19))</f>
        <v>0.99225000000000019</v>
      </c>
      <c r="EF19" s="42">
        <f t="shared" ref="EF19" si="27">SUM(AVERAGE(AP19:BA19))</f>
        <v>0.99244999999999994</v>
      </c>
      <c r="EG19" s="45">
        <f t="shared" ref="EG19" si="28">SUM(AVERAGE(AQ19:BB19))</f>
        <v>0.99250000000000005</v>
      </c>
      <c r="EH19" s="45">
        <f t="shared" ref="EH19" si="29">SUM(AVERAGE(AR19:BC19))</f>
        <v>0.99224166666666658</v>
      </c>
      <c r="EI19" s="45">
        <f t="shared" ref="EI19" si="30">SUM(AVERAGE(AS19:BD19))</f>
        <v>0.99210833333333348</v>
      </c>
      <c r="EJ19" s="45">
        <f t="shared" ref="EJ19" si="31">SUM(AVERAGE(AT19:BE19))</f>
        <v>0.99158333333333337</v>
      </c>
      <c r="EK19" s="45">
        <f t="shared" ref="EK19" si="32">SUM(AVERAGE(AU19:BF19))</f>
        <v>0.99073333333333335</v>
      </c>
      <c r="EL19" s="45">
        <f t="shared" ref="EL19" si="33">SUM(AVERAGE(AV19:BG19))</f>
        <v>0.98978333333333335</v>
      </c>
      <c r="EM19" s="45">
        <f t="shared" ref="EM19" si="34">SUM(AVERAGE(AW19:BH19))</f>
        <v>0.98983333333333334</v>
      </c>
      <c r="EN19" s="45">
        <f t="shared" ref="EN19" si="35">SUM(AVERAGE(AX19:BI19))</f>
        <v>0.99023333333333341</v>
      </c>
      <c r="EO19" s="45">
        <f t="shared" si="15"/>
        <v>0.99045000000000005</v>
      </c>
      <c r="EP19" s="45">
        <f t="shared" si="15"/>
        <v>0.99062500000000009</v>
      </c>
      <c r="EQ19" s="45">
        <f t="shared" si="15"/>
        <v>0.99098333333333344</v>
      </c>
      <c r="ER19" s="45">
        <f t="shared" si="15"/>
        <v>0.99108333333333343</v>
      </c>
      <c r="ES19" s="45">
        <f t="shared" si="15"/>
        <v>0.9912416666666668</v>
      </c>
      <c r="ET19" s="45">
        <f t="shared" si="15"/>
        <v>0.99139166666666678</v>
      </c>
      <c r="EU19" s="45">
        <f t="shared" si="15"/>
        <v>0.99128333333333341</v>
      </c>
      <c r="EV19" s="45">
        <f t="shared" si="15"/>
        <v>0.99169999999999991</v>
      </c>
      <c r="EW19" s="45">
        <f t="shared" si="15"/>
        <v>0.99236589429936706</v>
      </c>
      <c r="EX19" s="45">
        <f t="shared" si="15"/>
        <v>0.99289089429936705</v>
      </c>
      <c r="EY19" s="45">
        <f t="shared" si="15"/>
        <v>0.98754089429936709</v>
      </c>
      <c r="EZ19" s="45">
        <f t="shared" si="15"/>
        <v>0.98628085133534571</v>
      </c>
      <c r="FA19" s="45">
        <f t="shared" si="15"/>
        <v>0.98521110280171664</v>
      </c>
      <c r="FB19" s="45">
        <f t="shared" si="15"/>
        <v>0.98409146866842134</v>
      </c>
      <c r="FC19" s="45">
        <f t="shared" si="15"/>
        <v>0.9840961680760737</v>
      </c>
      <c r="FD19" s="45">
        <f t="shared" si="15"/>
        <v>0.98373808975905586</v>
      </c>
      <c r="FE19" s="45">
        <f t="shared" si="15"/>
        <v>0.98357696534717221</v>
      </c>
      <c r="FF19" s="45">
        <f t="shared" si="15"/>
        <v>0.98330579035121535</v>
      </c>
      <c r="FG19" s="45">
        <f t="shared" si="15"/>
        <v>0.98338704323518578</v>
      </c>
      <c r="FH19" s="45">
        <f t="shared" si="15"/>
        <v>0.98332222136445446</v>
      </c>
      <c r="FI19" s="70">
        <f t="shared" si="15"/>
        <v>0.98323249002659896</v>
      </c>
      <c r="FJ19" s="70">
        <f t="shared" si="15"/>
        <v>0.98336242127478857</v>
      </c>
      <c r="FK19" s="70">
        <f t="shared" si="15"/>
        <v>0.98845490424979821</v>
      </c>
      <c r="FL19" s="70">
        <f t="shared" si="15"/>
        <v>0.98892700690029189</v>
      </c>
      <c r="FM19" s="70">
        <f t="shared" si="15"/>
        <v>0.98912668312965268</v>
      </c>
      <c r="FN19" s="70">
        <f t="shared" si="15"/>
        <v>0.98889325953643181</v>
      </c>
      <c r="FO19" s="70">
        <f t="shared" si="15"/>
        <v>0.98569772311912163</v>
      </c>
      <c r="FP19" s="70">
        <f t="shared" si="15"/>
        <v>0.98561656683330234</v>
      </c>
      <c r="FQ19" s="70">
        <f t="shared" si="15"/>
        <v>0.98081384105861413</v>
      </c>
      <c r="FR19" s="70">
        <f t="shared" si="15"/>
        <v>0.97978019198832278</v>
      </c>
      <c r="FS19" s="70">
        <f t="shared" si="15"/>
        <v>0.97925868567076313</v>
      </c>
      <c r="FT19" s="70">
        <f t="shared" si="15"/>
        <v>0.97750647731751339</v>
      </c>
    </row>
    <row r="20" spans="1:176">
      <c r="A20" s="9" t="s">
        <v>10</v>
      </c>
      <c r="B20" s="4">
        <v>0.98719403421208285</v>
      </c>
      <c r="C20" s="4">
        <v>0.99196447389361309</v>
      </c>
      <c r="D20" s="4">
        <v>0.98559821075692366</v>
      </c>
      <c r="E20" s="11">
        <v>0.99629999999999996</v>
      </c>
      <c r="F20" s="11">
        <v>0.99560000000000004</v>
      </c>
      <c r="G20" s="11">
        <v>0.99560000000000004</v>
      </c>
      <c r="H20" s="11">
        <v>0.99509999999999998</v>
      </c>
      <c r="I20" s="11">
        <v>0.99819999999999998</v>
      </c>
      <c r="J20" s="15">
        <v>0.99790000000000001</v>
      </c>
      <c r="K20" s="15">
        <v>0.99739999999999995</v>
      </c>
      <c r="L20" s="15">
        <v>0.99590000000000001</v>
      </c>
      <c r="M20" s="15">
        <v>0.99650000000000005</v>
      </c>
      <c r="N20" s="15">
        <v>0.99729999999999996</v>
      </c>
      <c r="O20" s="15">
        <v>0.99760000000000004</v>
      </c>
      <c r="P20" s="15">
        <v>0.99609999999999999</v>
      </c>
      <c r="Q20" s="15">
        <v>0.99760000000000004</v>
      </c>
      <c r="R20" s="27">
        <v>0.99870000000000003</v>
      </c>
      <c r="S20" s="15">
        <v>0.99839999999999995</v>
      </c>
      <c r="T20" s="15">
        <v>0.99880000000000002</v>
      </c>
      <c r="U20" s="15">
        <v>0.99829999999999997</v>
      </c>
      <c r="V20" s="15">
        <v>0.99819999999999998</v>
      </c>
      <c r="W20" s="15">
        <v>0.99729999999999996</v>
      </c>
      <c r="X20" s="15">
        <v>0.99660000000000004</v>
      </c>
      <c r="Y20" s="15">
        <v>0.99560000000000004</v>
      </c>
      <c r="Z20" s="15">
        <v>0.99580000000000002</v>
      </c>
      <c r="AA20" s="15">
        <v>0.99490000000000001</v>
      </c>
      <c r="AB20" s="15">
        <v>0.98550000000000004</v>
      </c>
      <c r="AC20" s="15">
        <v>0.9829</v>
      </c>
      <c r="AD20" s="11">
        <v>0.99860000000000004</v>
      </c>
      <c r="AE20" s="11">
        <v>0.99129999999999996</v>
      </c>
      <c r="AF20" s="11">
        <v>0.99129999999999996</v>
      </c>
      <c r="AG20" s="11">
        <v>0.99529999999999996</v>
      </c>
      <c r="AH20" s="11">
        <v>0.9909</v>
      </c>
      <c r="AI20" s="11">
        <v>0.99199999999999999</v>
      </c>
      <c r="AJ20" s="11">
        <v>0.99129999999999996</v>
      </c>
      <c r="AK20" s="11">
        <v>0.98939999999999995</v>
      </c>
      <c r="AL20" s="11">
        <v>0.98799999999999999</v>
      </c>
      <c r="AM20" s="11">
        <v>0.98740000000000006</v>
      </c>
      <c r="AN20" s="11">
        <v>0.97550000000000003</v>
      </c>
      <c r="AO20" s="11">
        <v>0.99450000000000005</v>
      </c>
      <c r="AP20" s="11">
        <v>0.99390000000000001</v>
      </c>
      <c r="AQ20" s="11">
        <v>0.99439999999999995</v>
      </c>
      <c r="AR20" s="11">
        <v>0.99429999999999996</v>
      </c>
      <c r="AS20" s="11">
        <v>0.99529999999999996</v>
      </c>
      <c r="AT20" s="11">
        <v>0.99609999999999999</v>
      </c>
      <c r="AU20" s="11">
        <v>0.99619999999999997</v>
      </c>
      <c r="AV20" s="11">
        <v>0.99429999999999996</v>
      </c>
      <c r="AW20" s="11">
        <v>0.995</v>
      </c>
      <c r="AX20" s="11">
        <v>0.99219999999999997</v>
      </c>
      <c r="AY20" s="11">
        <v>0.99319999999999997</v>
      </c>
      <c r="AZ20" s="11">
        <v>0.98899999999999999</v>
      </c>
      <c r="BA20" s="11">
        <v>0.999</v>
      </c>
      <c r="BB20" s="11">
        <v>0.99839999999999995</v>
      </c>
      <c r="BC20" s="11">
        <v>0.99419999999999997</v>
      </c>
      <c r="BD20" s="11">
        <v>0.99339999999999995</v>
      </c>
      <c r="BE20" s="11">
        <v>0.99480000000000002</v>
      </c>
      <c r="BF20" s="11">
        <v>0.99629999999999996</v>
      </c>
      <c r="BG20" s="11">
        <v>0.99770000000000003</v>
      </c>
      <c r="BH20" s="11">
        <v>0.99619999999999997</v>
      </c>
      <c r="BI20" s="11">
        <v>0.99829999999999997</v>
      </c>
      <c r="BJ20" s="11">
        <v>0.99670000000000003</v>
      </c>
      <c r="BK20" s="11">
        <v>0.99680000000000002</v>
      </c>
      <c r="BL20" s="11">
        <v>0.99750000000000005</v>
      </c>
      <c r="BM20" s="11">
        <v>0.99470000000000003</v>
      </c>
      <c r="BN20" s="11">
        <v>0.99829999999999997</v>
      </c>
      <c r="BO20" s="11">
        <v>0.99380000000000002</v>
      </c>
      <c r="BP20" s="11">
        <v>0.99419999999999997</v>
      </c>
      <c r="BQ20" s="11">
        <v>0.99529999999999996</v>
      </c>
      <c r="BR20" s="11">
        <v>0.99468473419569692</v>
      </c>
      <c r="BS20" s="11">
        <v>0.99509999999999998</v>
      </c>
      <c r="BT20" s="11">
        <v>0.99299999999999999</v>
      </c>
      <c r="BU20" s="11">
        <v>0.98979591836734693</v>
      </c>
      <c r="BV20" s="11">
        <v>0.98871974983862521</v>
      </c>
      <c r="BW20" s="11">
        <v>0.98809269753950002</v>
      </c>
      <c r="BX20" s="11">
        <v>0.99710488753260818</v>
      </c>
      <c r="BY20" s="11">
        <v>0.99624567652676677</v>
      </c>
      <c r="BZ20" s="11">
        <v>0.99614295617759652</v>
      </c>
      <c r="CA20" s="11">
        <v>0.99482723608782897</v>
      </c>
      <c r="CB20" s="11">
        <v>0.99376251330133347</v>
      </c>
      <c r="CC20" s="45">
        <v>0.99449551713283046</v>
      </c>
      <c r="CD20" s="69">
        <v>0.99524499573516467</v>
      </c>
      <c r="CE20" s="69">
        <v>0.99468065615921131</v>
      </c>
      <c r="CF20" s="69">
        <v>0.9941641707424691</v>
      </c>
      <c r="CG20" s="69">
        <v>0.99366031313038694</v>
      </c>
      <c r="CH20" s="69">
        <v>0.98674919685233042</v>
      </c>
      <c r="CI20" s="69">
        <v>0.98017400098540053</v>
      </c>
      <c r="CJ20" s="69">
        <v>0.97924375740246272</v>
      </c>
      <c r="CK20" s="69">
        <v>0.99096496680838619</v>
      </c>
      <c r="CL20" s="69">
        <v>0.97507330698729444</v>
      </c>
      <c r="CM20" s="69">
        <v>0.986967018210824</v>
      </c>
      <c r="CN20" s="69">
        <v>0.98970027862001142</v>
      </c>
      <c r="CO20" s="69">
        <v>0.99447540506747001</v>
      </c>
      <c r="CP20" s="45"/>
      <c r="CQ20" s="45"/>
      <c r="CR20" s="45"/>
      <c r="CS20" s="45"/>
      <c r="CT20" s="45"/>
      <c r="CU20" s="45"/>
      <c r="CV20" s="45"/>
      <c r="CW20" s="45"/>
      <c r="CX20" s="45"/>
      <c r="CY20" s="45"/>
      <c r="CZ20" s="45"/>
      <c r="DB20"/>
      <c r="DK20" s="2"/>
      <c r="DM20" s="2"/>
      <c r="DN20" s="2"/>
      <c r="DO20" s="2"/>
      <c r="DP20" s="2"/>
      <c r="DQ20" s="2"/>
      <c r="DR20" s="2"/>
      <c r="DS20" s="2"/>
      <c r="DT20" s="2"/>
      <c r="DU20" s="2"/>
      <c r="DV20" s="2"/>
      <c r="DW20" s="2"/>
      <c r="DX20" s="2"/>
      <c r="DY20" s="2"/>
      <c r="DZ20" s="2"/>
      <c r="EA20" s="2"/>
      <c r="EB20" s="2"/>
      <c r="EC20" s="2"/>
      <c r="EF20" s="2"/>
      <c r="EG20" s="2"/>
      <c r="EH20" s="2"/>
      <c r="EI20" s="2"/>
      <c r="EJ20" s="2"/>
      <c r="EK20" s="2"/>
      <c r="EL20" s="2"/>
      <c r="EM20" s="2"/>
      <c r="EN20" s="2"/>
      <c r="EO20" s="2"/>
      <c r="EP20" s="2"/>
      <c r="EQ20" s="2"/>
      <c r="ER20" s="2"/>
      <c r="ES20" s="2"/>
      <c r="ET20" s="2"/>
      <c r="EU20" s="2"/>
      <c r="FA20" s="2"/>
      <c r="FE20" s="2"/>
      <c r="FF20" s="2"/>
      <c r="FG20" s="2"/>
      <c r="FH20" s="2"/>
      <c r="FI20" s="2"/>
      <c r="FJ20" s="2"/>
      <c r="FK20" s="2"/>
      <c r="FL20" s="2"/>
      <c r="FM20" s="2"/>
      <c r="FN20" s="2"/>
      <c r="FO20" s="2"/>
      <c r="FP20" s="2"/>
      <c r="FQ20" s="2"/>
      <c r="FR20" s="2"/>
      <c r="FS20" s="2"/>
      <c r="FT20" s="2"/>
    </row>
    <row r="21" spans="1:176">
      <c r="A21" s="9" t="s">
        <v>11</v>
      </c>
      <c r="B21" s="4">
        <v>0.99851960959352493</v>
      </c>
      <c r="C21" s="4">
        <v>0.99788801357074186</v>
      </c>
      <c r="D21" s="4">
        <v>0.99542035227101988</v>
      </c>
      <c r="E21" s="11">
        <v>0.99890000000000001</v>
      </c>
      <c r="F21" s="11">
        <v>0.99760000000000004</v>
      </c>
      <c r="G21" s="11">
        <v>0.99560000000000004</v>
      </c>
      <c r="H21" s="11">
        <v>0.99509999999999998</v>
      </c>
      <c r="I21" s="11">
        <v>0.99860000000000004</v>
      </c>
      <c r="J21" s="15">
        <v>0.99780000000000002</v>
      </c>
      <c r="K21" s="15">
        <v>0.99719999999999998</v>
      </c>
      <c r="L21" s="15">
        <v>0.99509999999999998</v>
      </c>
      <c r="M21" s="15">
        <v>0.99580000000000002</v>
      </c>
      <c r="N21" s="15">
        <v>0.99690000000000001</v>
      </c>
      <c r="O21" s="15">
        <v>0.99719999999999998</v>
      </c>
      <c r="P21" s="15">
        <v>0.99560000000000004</v>
      </c>
      <c r="Q21" s="15">
        <v>0.99829999999999997</v>
      </c>
      <c r="R21" s="27">
        <v>0.99880000000000002</v>
      </c>
      <c r="S21" s="15">
        <v>0.99819999999999998</v>
      </c>
      <c r="T21" s="15">
        <v>0.99860000000000004</v>
      </c>
      <c r="U21" s="15">
        <v>0.99850000000000005</v>
      </c>
      <c r="V21" s="15">
        <v>0.99860000000000004</v>
      </c>
      <c r="W21" s="15">
        <v>0.99850000000000005</v>
      </c>
      <c r="X21" s="15">
        <v>0.99839999999999995</v>
      </c>
      <c r="Y21" s="15">
        <v>0.99719999999999998</v>
      </c>
      <c r="Z21" s="15">
        <v>0.99760000000000004</v>
      </c>
      <c r="AA21" s="15">
        <v>0.99690000000000001</v>
      </c>
      <c r="AB21" s="15">
        <v>0.99080000000000001</v>
      </c>
      <c r="AC21" s="15">
        <v>0.99070000000000003</v>
      </c>
      <c r="AD21" s="11">
        <v>0.99819999999999998</v>
      </c>
      <c r="AE21" s="11">
        <v>0.9829</v>
      </c>
      <c r="AF21" s="11">
        <v>0.98329999999999995</v>
      </c>
      <c r="AG21" s="11">
        <v>0.995</v>
      </c>
      <c r="AH21" s="11">
        <v>0.99260000000000004</v>
      </c>
      <c r="AI21" s="11">
        <v>0.99519999999999997</v>
      </c>
      <c r="AJ21" s="11">
        <v>0.99650000000000005</v>
      </c>
      <c r="AK21" s="11">
        <v>0.99680000000000002</v>
      </c>
      <c r="AL21" s="11">
        <v>0.99690000000000001</v>
      </c>
      <c r="AM21" s="11">
        <v>0.99439999999999995</v>
      </c>
      <c r="AN21" s="11">
        <v>0.99629999999999996</v>
      </c>
      <c r="AO21" s="11">
        <v>0.99690000000000001</v>
      </c>
      <c r="AP21" s="11">
        <v>0.99490000000000001</v>
      </c>
      <c r="AQ21" s="11">
        <v>0.99470000000000003</v>
      </c>
      <c r="AR21" s="11">
        <v>0.99519999999999997</v>
      </c>
      <c r="AS21" s="11">
        <v>0.97470000000000001</v>
      </c>
      <c r="AT21" s="11">
        <v>0.99690000000000001</v>
      </c>
      <c r="AU21" s="11">
        <v>0.99670000000000003</v>
      </c>
      <c r="AV21" s="11">
        <v>0.99690000000000001</v>
      </c>
      <c r="AW21" s="11">
        <v>0.99670000000000003</v>
      </c>
      <c r="AX21" s="11">
        <v>0.99529999999999996</v>
      </c>
      <c r="AY21" s="11">
        <v>0.996</v>
      </c>
      <c r="AZ21" s="11">
        <v>0.99809999999999999</v>
      </c>
      <c r="BA21" s="11">
        <v>0.99819999999999998</v>
      </c>
      <c r="BB21" s="11">
        <v>0.99670000000000003</v>
      </c>
      <c r="BC21" s="11">
        <v>0.996</v>
      </c>
      <c r="BD21" s="11">
        <v>0.99619999999999997</v>
      </c>
      <c r="BE21" s="11">
        <v>0.99619999999999997</v>
      </c>
      <c r="BF21" s="11">
        <v>0.99890000000000001</v>
      </c>
      <c r="BG21" s="11">
        <v>0.99850000000000005</v>
      </c>
      <c r="BH21" s="11">
        <v>0.99870000000000003</v>
      </c>
      <c r="BI21" s="11">
        <v>0.99950000000000006</v>
      </c>
      <c r="BJ21" s="11">
        <v>0.99850000000000005</v>
      </c>
      <c r="BK21" s="11">
        <v>0.99870000000000003</v>
      </c>
      <c r="BL21" s="11">
        <v>0.99919999999999998</v>
      </c>
      <c r="BM21" s="11">
        <v>0.99919999999999998</v>
      </c>
      <c r="BN21" s="11">
        <v>0.99919999999999998</v>
      </c>
      <c r="BO21" s="11">
        <v>0.99809999999999999</v>
      </c>
      <c r="BP21" s="11">
        <v>0.99570000000000003</v>
      </c>
      <c r="BQ21" s="11">
        <v>0.99760000000000004</v>
      </c>
      <c r="BR21" s="11">
        <v>0.99432004420344822</v>
      </c>
      <c r="BS21" s="11">
        <v>0.99550000000000005</v>
      </c>
      <c r="BT21" s="11">
        <v>1</v>
      </c>
      <c r="BU21" s="11">
        <v>1</v>
      </c>
      <c r="BV21" s="11">
        <v>1</v>
      </c>
      <c r="BW21" s="11">
        <v>1</v>
      </c>
      <c r="BX21" s="11">
        <v>0.99968259218163191</v>
      </c>
      <c r="BY21" s="11">
        <v>0.99887200795876541</v>
      </c>
      <c r="BZ21" s="11">
        <v>0.99877020831724472</v>
      </c>
      <c r="CA21" s="11">
        <v>0.99795469728745001</v>
      </c>
      <c r="CB21" s="11">
        <v>0.99740643810520802</v>
      </c>
      <c r="CC21" s="45">
        <v>0.99836307266300828</v>
      </c>
      <c r="CD21" s="69">
        <v>0.99938979958452046</v>
      </c>
      <c r="CE21" s="69">
        <v>0.99902373816998091</v>
      </c>
      <c r="CF21" s="69">
        <v>0.99766595893701204</v>
      </c>
      <c r="CG21" s="69">
        <v>0.99601997058818548</v>
      </c>
      <c r="CH21" s="69">
        <v>0.9868848678094998</v>
      </c>
      <c r="CI21" s="69">
        <v>0.97775065167490172</v>
      </c>
      <c r="CJ21" s="69">
        <v>0.97406990160222917</v>
      </c>
      <c r="CK21" s="69">
        <v>0.99969488309019761</v>
      </c>
      <c r="CL21" s="69">
        <v>0.98617745111418709</v>
      </c>
      <c r="CM21" s="69">
        <v>0.99657233805868251</v>
      </c>
      <c r="CN21" s="69">
        <v>0.99542341630449094</v>
      </c>
      <c r="CO21" s="69">
        <v>0.99808735414695682</v>
      </c>
      <c r="CP21" s="45"/>
      <c r="CQ21" s="45"/>
      <c r="CR21" s="45"/>
      <c r="CS21" s="45"/>
      <c r="CT21" s="45"/>
      <c r="CU21" s="45"/>
      <c r="CV21" s="45"/>
      <c r="CW21" s="45"/>
      <c r="CX21" s="45"/>
      <c r="CY21" s="45"/>
      <c r="CZ21" s="45"/>
      <c r="DB21"/>
      <c r="DK21" s="2"/>
      <c r="DM21" s="2"/>
      <c r="DN21" s="2"/>
      <c r="DO21" s="2"/>
      <c r="DP21" s="2"/>
      <c r="DQ21" s="2"/>
      <c r="DR21" s="2"/>
      <c r="DS21" s="2"/>
      <c r="DT21" s="2"/>
      <c r="DU21" s="2"/>
      <c r="DV21" s="2"/>
      <c r="DW21" s="2"/>
      <c r="DX21" s="2"/>
      <c r="DY21" s="2"/>
      <c r="DZ21" s="2"/>
      <c r="EA21" s="2"/>
      <c r="EB21" s="2"/>
      <c r="EC21" s="2"/>
      <c r="EF21" s="2"/>
      <c r="EG21" s="2"/>
      <c r="EH21" s="2"/>
      <c r="EI21" s="2"/>
      <c r="EJ21" s="2"/>
      <c r="EK21" s="2"/>
      <c r="EL21" s="2"/>
      <c r="EM21" s="2"/>
      <c r="EN21" s="2"/>
      <c r="EO21" s="2"/>
      <c r="EP21" s="2"/>
      <c r="EQ21" s="2"/>
      <c r="ER21" s="2"/>
      <c r="ES21" s="2"/>
      <c r="ET21" s="2"/>
      <c r="EU21" s="2"/>
      <c r="FA21" s="2"/>
      <c r="FE21" s="2"/>
      <c r="FF21" s="2"/>
      <c r="FG21" s="2"/>
      <c r="FH21" s="2"/>
      <c r="FI21" s="2"/>
      <c r="FJ21" s="2"/>
      <c r="FK21" s="2"/>
      <c r="FL21" s="2"/>
      <c r="FM21" s="2"/>
      <c r="FN21" s="2"/>
      <c r="FO21" s="2"/>
      <c r="FP21" s="2"/>
      <c r="FQ21" s="2"/>
      <c r="FR21" s="2"/>
      <c r="FS21" s="2"/>
      <c r="FT21" s="2"/>
    </row>
    <row r="22" spans="1:176">
      <c r="A22" s="61" t="s">
        <v>3</v>
      </c>
      <c r="B22" s="4">
        <v>0.98554913294797686</v>
      </c>
      <c r="C22" s="4">
        <v>0.95612774175459736</v>
      </c>
      <c r="D22" s="4">
        <v>0.90208543112466266</v>
      </c>
      <c r="E22" s="11">
        <v>0.99270000000000003</v>
      </c>
      <c r="F22" s="11">
        <v>0.99319999999999997</v>
      </c>
      <c r="G22" s="11">
        <v>0.99890000000000001</v>
      </c>
      <c r="H22" s="11">
        <v>0.77839999999999998</v>
      </c>
      <c r="I22" s="11">
        <v>0.99819999999999998</v>
      </c>
      <c r="J22" s="15">
        <v>0.99060000000000004</v>
      </c>
      <c r="K22" s="15">
        <v>0.98980000000000001</v>
      </c>
      <c r="L22" s="15">
        <v>0.99150000000000005</v>
      </c>
      <c r="M22" s="15">
        <v>0.9919</v>
      </c>
      <c r="N22" s="15">
        <v>0.89929999999999999</v>
      </c>
      <c r="O22" s="15">
        <v>0.96409999999999996</v>
      </c>
      <c r="P22" s="15">
        <v>0.98960000000000004</v>
      </c>
      <c r="Q22" s="15">
        <v>0.99180000000000001</v>
      </c>
      <c r="R22" s="27">
        <v>0.99450000000000005</v>
      </c>
      <c r="S22" s="15">
        <v>0.97060000000000002</v>
      </c>
      <c r="T22" s="15">
        <v>0.74319999999999997</v>
      </c>
      <c r="U22" s="15">
        <v>0.99029999999999996</v>
      </c>
      <c r="V22" s="15">
        <v>0.96719999999999995</v>
      </c>
      <c r="W22" s="15">
        <v>0.9647</v>
      </c>
      <c r="X22" s="15">
        <v>0.9607</v>
      </c>
      <c r="Y22" s="15">
        <v>0.95579999999999998</v>
      </c>
      <c r="Z22" s="15">
        <v>0.9506</v>
      </c>
      <c r="AA22" s="15">
        <v>0.95630000000000004</v>
      </c>
      <c r="AB22" s="15">
        <v>0.9556</v>
      </c>
      <c r="AC22" s="15">
        <v>0.94799999999999995</v>
      </c>
      <c r="AD22" s="11">
        <v>0.87170000000000003</v>
      </c>
      <c r="AE22" s="11">
        <v>0.94479999999999997</v>
      </c>
      <c r="AF22" s="11">
        <v>0.84360000000000002</v>
      </c>
      <c r="AG22" s="11">
        <v>0.751</v>
      </c>
      <c r="AH22" s="11">
        <v>0.85609999999999997</v>
      </c>
      <c r="AI22" s="11">
        <v>0.85150000000000003</v>
      </c>
      <c r="AJ22" s="11">
        <v>0.84930000000000005</v>
      </c>
      <c r="AK22" s="11">
        <v>0.84509999999999996</v>
      </c>
      <c r="AL22" s="11">
        <v>0.83409999999999995</v>
      </c>
      <c r="AM22" s="11">
        <v>0.83919999999999995</v>
      </c>
      <c r="AN22" s="11">
        <v>0.88190000000000002</v>
      </c>
      <c r="AO22" s="11">
        <v>0.88270000000000004</v>
      </c>
      <c r="AP22" s="11">
        <v>0.87690000000000001</v>
      </c>
      <c r="AQ22" s="11">
        <v>0.81089999999999995</v>
      </c>
      <c r="AR22" s="11">
        <v>0.67620000000000002</v>
      </c>
      <c r="AS22" s="11">
        <v>0.88139999999999996</v>
      </c>
      <c r="AT22" s="11">
        <v>0.87639999999999996</v>
      </c>
      <c r="AU22" s="11">
        <v>0.68879999999999997</v>
      </c>
      <c r="AV22" s="11">
        <v>0.99219999999999997</v>
      </c>
      <c r="AW22" s="11">
        <v>0.92469999999999997</v>
      </c>
      <c r="AX22" s="11">
        <v>0.98850000000000005</v>
      </c>
      <c r="AY22" s="11">
        <v>0.98899999999999999</v>
      </c>
      <c r="AZ22" s="11">
        <v>0.99250000000000005</v>
      </c>
      <c r="BA22" s="11">
        <v>0.99019999999999997</v>
      </c>
      <c r="BB22" s="11">
        <v>0.99209999999999998</v>
      </c>
      <c r="BC22" s="11">
        <v>0.99229999999999996</v>
      </c>
      <c r="BD22" s="11">
        <v>0.81759999999999999</v>
      </c>
      <c r="BE22" s="11">
        <v>0.9385</v>
      </c>
      <c r="BF22" s="11">
        <v>0.99129999999999996</v>
      </c>
      <c r="BG22" s="11">
        <v>0.99060000000000004</v>
      </c>
      <c r="BH22" s="11">
        <v>0.95979999999999999</v>
      </c>
      <c r="BI22" s="11">
        <v>0.93789999999999996</v>
      </c>
      <c r="BJ22" s="11">
        <v>0.9304</v>
      </c>
      <c r="BK22" s="11">
        <v>0.99419999999999997</v>
      </c>
      <c r="BL22" s="11">
        <v>0.97889999999999999</v>
      </c>
      <c r="BM22" s="11">
        <v>0.9919</v>
      </c>
      <c r="BN22" s="11">
        <v>0.99399999999999999</v>
      </c>
      <c r="BO22" s="11">
        <v>0.995</v>
      </c>
      <c r="BP22" s="11">
        <v>0.93530000000000002</v>
      </c>
      <c r="BQ22" s="11">
        <v>0.99590000000000001</v>
      </c>
      <c r="BR22" s="11">
        <v>0.99600912200684155</v>
      </c>
      <c r="BS22" s="11">
        <v>0.98560000000000003</v>
      </c>
      <c r="BT22" s="11">
        <v>0.90359999999999996</v>
      </c>
      <c r="BU22" s="11">
        <v>0.97685316671400169</v>
      </c>
      <c r="BV22" s="11">
        <v>0.9998612267554815</v>
      </c>
      <c r="BW22" s="11">
        <v>0.99986429637671326</v>
      </c>
      <c r="BX22" s="11">
        <v>0.99937089333146933</v>
      </c>
      <c r="BY22" s="11">
        <v>0.99786593020336434</v>
      </c>
      <c r="BZ22" s="11">
        <v>0.99822097973187618</v>
      </c>
      <c r="CA22" s="11">
        <v>0.997891472868217</v>
      </c>
      <c r="CB22" s="11">
        <v>0.99197177958885785</v>
      </c>
      <c r="CC22" s="45">
        <v>0.98131297709923659</v>
      </c>
      <c r="CD22" s="69">
        <v>0.98189097628580224</v>
      </c>
      <c r="CE22" s="69">
        <v>0.98522804210007997</v>
      </c>
      <c r="CF22" s="69">
        <v>0.9898567652302207</v>
      </c>
      <c r="CG22" s="69">
        <v>0.98934807916181611</v>
      </c>
      <c r="CH22" s="69">
        <v>0.98916163805729684</v>
      </c>
      <c r="CI22" s="69">
        <v>0.98957493018926468</v>
      </c>
      <c r="CJ22" s="69">
        <v>0.99063400576368876</v>
      </c>
      <c r="CK22" s="69">
        <v>0.99084625443676444</v>
      </c>
      <c r="CL22" s="69">
        <v>0.9907167666561415</v>
      </c>
      <c r="CM22" s="69">
        <v>0.99236591835414378</v>
      </c>
      <c r="CN22" s="69">
        <v>0.99364869335097583</v>
      </c>
      <c r="CO22" s="69">
        <v>0.99322387281730518</v>
      </c>
      <c r="CP22" s="45"/>
      <c r="CQ22" s="45"/>
      <c r="CR22" s="45"/>
      <c r="CS22" s="45"/>
      <c r="CT22" s="45"/>
      <c r="CU22" s="45"/>
      <c r="CV22" s="45"/>
      <c r="CW22" s="45"/>
      <c r="CX22" s="45"/>
      <c r="CY22" s="45"/>
      <c r="CZ22" s="45"/>
      <c r="DA22" s="11"/>
      <c r="DB22" s="11">
        <f t="shared" ref="DB22:DP22" si="36">SUM(AVERAGE(K22:V22))</f>
        <v>0.95698333333333341</v>
      </c>
      <c r="DC22" s="11">
        <f t="shared" si="36"/>
        <v>0.95489166666666681</v>
      </c>
      <c r="DD22" s="11">
        <f t="shared" si="36"/>
        <v>0.95232500000000009</v>
      </c>
      <c r="DE22" s="11">
        <f t="shared" si="36"/>
        <v>0.9493166666666667</v>
      </c>
      <c r="DF22" s="11">
        <f t="shared" si="36"/>
        <v>0.95359166666666662</v>
      </c>
      <c r="DG22" s="11">
        <f t="shared" si="36"/>
        <v>0.95294166666666669</v>
      </c>
      <c r="DH22" s="11">
        <f t="shared" si="36"/>
        <v>0.95010833333333344</v>
      </c>
      <c r="DI22" s="11">
        <f t="shared" si="36"/>
        <v>0.94645833333333351</v>
      </c>
      <c r="DJ22" s="11">
        <f t="shared" si="36"/>
        <v>0.9362250000000002</v>
      </c>
      <c r="DK22" s="11">
        <f t="shared" si="36"/>
        <v>0.9340750000000001</v>
      </c>
      <c r="DL22" s="11">
        <f t="shared" si="36"/>
        <v>0.94244166666666684</v>
      </c>
      <c r="DM22" s="11">
        <f t="shared" si="36"/>
        <v>0.92249999999999999</v>
      </c>
      <c r="DN22" s="11">
        <f t="shared" si="36"/>
        <v>0.91324166666666662</v>
      </c>
      <c r="DO22" s="11">
        <f t="shared" si="36"/>
        <v>0.90380833333333321</v>
      </c>
      <c r="DP22" s="11">
        <f t="shared" si="36"/>
        <v>0.8945249999999999</v>
      </c>
      <c r="DQ22" s="11">
        <f t="shared" ref="DQ22:EA22" si="37">SUM(AVERAGE(Z22:AK22))</f>
        <v>0.88529999999999998</v>
      </c>
      <c r="DR22" s="11">
        <f t="shared" si="37"/>
        <v>0.87559166666666666</v>
      </c>
      <c r="DS22" s="11">
        <f t="shared" si="37"/>
        <v>0.86583333333333323</v>
      </c>
      <c r="DT22" s="11">
        <f t="shared" si="37"/>
        <v>0.85969166666666652</v>
      </c>
      <c r="DU22" s="11">
        <f>SUM(AVERAGE(AD22:AO22))</f>
        <v>0.85424999999999995</v>
      </c>
      <c r="DV22" s="11">
        <f>SUM(AVERAGE(AE22:AP22))</f>
        <v>0.85468333333333335</v>
      </c>
      <c r="DW22" s="11">
        <f t="shared" si="37"/>
        <v>0.84352500000000019</v>
      </c>
      <c r="DX22" s="11">
        <f t="shared" si="37"/>
        <v>0.82957500000000006</v>
      </c>
      <c r="DY22" s="11">
        <f t="shared" si="37"/>
        <v>0.84044166666666653</v>
      </c>
      <c r="DZ22" s="11">
        <f t="shared" si="37"/>
        <v>0.84213333333333329</v>
      </c>
      <c r="EA22" s="11">
        <f t="shared" si="37"/>
        <v>0.82857499999999995</v>
      </c>
      <c r="EB22" s="11">
        <f t="shared" ref="EB22:EC22" si="38">SUM(AVERAGE(AK22:AV22))</f>
        <v>0.84048333333333336</v>
      </c>
      <c r="EC22" s="11">
        <f t="shared" si="38"/>
        <v>0.84711666666666663</v>
      </c>
      <c r="ED22" s="11">
        <f t="shared" ref="ED22:EN22" si="39">SUM(AVERAGE(AN22:AY22))</f>
        <v>0.87246666666666661</v>
      </c>
      <c r="EE22" s="11">
        <f t="shared" si="39"/>
        <v>0.88168333333333326</v>
      </c>
      <c r="EF22" s="11">
        <f t="shared" si="39"/>
        <v>0.89064166666666666</v>
      </c>
      <c r="EG22" s="11">
        <f t="shared" si="39"/>
        <v>0.90024166666666672</v>
      </c>
      <c r="EH22" s="11">
        <f t="shared" si="39"/>
        <v>0.91535833333333338</v>
      </c>
      <c r="EI22" s="11">
        <f t="shared" si="39"/>
        <v>0.92714166666666686</v>
      </c>
      <c r="EJ22" s="11">
        <f t="shared" si="39"/>
        <v>0.93190000000000006</v>
      </c>
      <c r="EK22" s="11">
        <f t="shared" si="39"/>
        <v>0.94147500000000006</v>
      </c>
      <c r="EL22" s="11">
        <f t="shared" si="39"/>
        <v>0.96662500000000007</v>
      </c>
      <c r="EM22" s="11">
        <f t="shared" si="39"/>
        <v>0.96392500000000003</v>
      </c>
      <c r="EN22" s="11">
        <f t="shared" si="39"/>
        <v>0.96502500000000013</v>
      </c>
      <c r="EO22" s="11">
        <f t="shared" ref="EO22:FT22" si="40">SUM(AVERAGE(AY22:BJ22))</f>
        <v>0.96018333333333328</v>
      </c>
      <c r="EP22" s="11">
        <f t="shared" si="40"/>
        <v>0.96061666666666656</v>
      </c>
      <c r="EQ22" s="11">
        <f t="shared" si="40"/>
        <v>0.95948333333333313</v>
      </c>
      <c r="ER22" s="11">
        <f t="shared" si="40"/>
        <v>0.95962499999999984</v>
      </c>
      <c r="ES22" s="11">
        <f t="shared" si="40"/>
        <v>0.9597833333333331</v>
      </c>
      <c r="ET22" s="11">
        <f t="shared" si="40"/>
        <v>0.96000833333333313</v>
      </c>
      <c r="EU22" s="11">
        <f>SUM(AVERAGE(BE22:BP22))</f>
        <v>0.96981666666666655</v>
      </c>
      <c r="EV22" s="11">
        <f t="shared" si="40"/>
        <v>0.97460000000000002</v>
      </c>
      <c r="EW22" s="11">
        <f t="shared" si="40"/>
        <v>0.97499242683390352</v>
      </c>
      <c r="EX22" s="11">
        <f t="shared" si="40"/>
        <v>0.9745757601672369</v>
      </c>
      <c r="EY22" s="11">
        <f t="shared" si="40"/>
        <v>0.96989242683390342</v>
      </c>
      <c r="EZ22" s="11">
        <f t="shared" si="40"/>
        <v>0.97313852406007018</v>
      </c>
      <c r="FA22" s="11">
        <f t="shared" si="40"/>
        <v>0.97892695962302712</v>
      </c>
      <c r="FB22" s="11">
        <f t="shared" si="40"/>
        <v>0.97939898432108652</v>
      </c>
      <c r="FC22" s="11">
        <f t="shared" si="40"/>
        <v>0.98110489209870899</v>
      </c>
      <c r="FD22" s="11">
        <f t="shared" si="40"/>
        <v>0.98160205294898939</v>
      </c>
      <c r="FE22" s="11">
        <f t="shared" si="40"/>
        <v>0.981953801259979</v>
      </c>
      <c r="FF22" s="11">
        <f t="shared" si="40"/>
        <v>0.9821947573323303</v>
      </c>
      <c r="FG22" s="11">
        <f t="shared" si="40"/>
        <v>0.98691740563140173</v>
      </c>
      <c r="FH22" s="45">
        <f t="shared" si="40"/>
        <v>0.98570182038967147</v>
      </c>
      <c r="FI22" s="70">
        <f t="shared" si="40"/>
        <v>0.98452530824625173</v>
      </c>
      <c r="FJ22" s="70">
        <f t="shared" si="40"/>
        <v>0.98449431175459157</v>
      </c>
      <c r="FK22" s="70">
        <f t="shared" si="40"/>
        <v>0.99168237552377647</v>
      </c>
      <c r="FL22" s="70">
        <f t="shared" si="40"/>
        <v>0.99272361822776112</v>
      </c>
      <c r="FM22" s="70">
        <f t="shared" si="40"/>
        <v>0.99183198583624577</v>
      </c>
      <c r="FN22" s="70">
        <f t="shared" si="40"/>
        <v>0.99097453865395868</v>
      </c>
      <c r="FO22" s="70">
        <f t="shared" si="40"/>
        <v>0.99024646468997679</v>
      </c>
      <c r="FP22" s="70">
        <f t="shared" si="40"/>
        <v>0.98966149170942685</v>
      </c>
      <c r="FQ22" s="70">
        <f t="shared" si="40"/>
        <v>0.9890361406197824</v>
      </c>
      <c r="FR22" s="70">
        <f t="shared" si="40"/>
        <v>0.98857567774360955</v>
      </c>
      <c r="FS22" s="70">
        <f t="shared" si="40"/>
        <v>0.98871542055711936</v>
      </c>
      <c r="FT22" s="70">
        <f t="shared" si="40"/>
        <v>0.98970799520029162</v>
      </c>
    </row>
    <row r="23" spans="1:176">
      <c r="A23" s="9" t="s">
        <v>4</v>
      </c>
      <c r="B23" s="4">
        <v>1.0002723408286265</v>
      </c>
      <c r="C23" s="4">
        <v>0.98892533265163762</v>
      </c>
      <c r="D23" s="4">
        <v>1.005081228382769</v>
      </c>
      <c r="E23" s="11">
        <v>0.99119999999999997</v>
      </c>
      <c r="F23" s="11">
        <v>0.99250000000000005</v>
      </c>
      <c r="G23" s="11">
        <v>0.99150000000000005</v>
      </c>
      <c r="H23" s="11">
        <v>0.99490000000000001</v>
      </c>
      <c r="I23" s="11">
        <v>0.99639999999999995</v>
      </c>
      <c r="J23" s="15">
        <v>0.99750000000000005</v>
      </c>
      <c r="K23" s="15">
        <v>0.99470000000000003</v>
      </c>
      <c r="L23" s="15">
        <v>0.99860000000000004</v>
      </c>
      <c r="M23" s="15">
        <v>0.99890000000000001</v>
      </c>
      <c r="N23" s="15">
        <v>0.99760000000000004</v>
      </c>
      <c r="O23" s="15">
        <v>0.998</v>
      </c>
      <c r="P23" s="15">
        <v>0.99450000000000005</v>
      </c>
      <c r="Q23" s="15">
        <v>0.99809999999999999</v>
      </c>
      <c r="R23" s="27">
        <v>0.99680000000000002</v>
      </c>
      <c r="S23" s="15">
        <v>0.99829999999999997</v>
      </c>
      <c r="T23" s="15">
        <v>0.99829999999999997</v>
      </c>
      <c r="U23" s="15">
        <v>0.99809999999999999</v>
      </c>
      <c r="V23" s="15">
        <v>0.999</v>
      </c>
      <c r="W23" s="15">
        <v>0.99919999999999998</v>
      </c>
      <c r="X23" s="15">
        <v>0.99909999999999999</v>
      </c>
      <c r="Y23" s="15">
        <v>0.99890000000000001</v>
      </c>
      <c r="Z23" s="15">
        <v>0.99809999999999999</v>
      </c>
      <c r="AA23" s="15">
        <v>0.99880000000000002</v>
      </c>
      <c r="AB23" s="15">
        <v>0.99819999999999998</v>
      </c>
      <c r="AC23" s="15">
        <v>0.99960000000000004</v>
      </c>
      <c r="AD23" s="11">
        <v>0.99619999999999997</v>
      </c>
      <c r="AE23" s="11">
        <v>0.99719999999999998</v>
      </c>
      <c r="AF23" s="11">
        <v>0.99650000000000005</v>
      </c>
      <c r="AG23" s="11">
        <v>0.75149999999999995</v>
      </c>
      <c r="AH23" s="11">
        <v>0.77669999999999995</v>
      </c>
      <c r="AI23" s="11">
        <v>0.99770000000000003</v>
      </c>
      <c r="AJ23" s="11">
        <v>0.99180000000000001</v>
      </c>
      <c r="AK23" s="11">
        <v>0.997</v>
      </c>
      <c r="AL23" s="11">
        <v>0.98709999999999998</v>
      </c>
      <c r="AM23" s="11">
        <v>0.97889999999999999</v>
      </c>
      <c r="AN23" s="11">
        <v>0.99370000000000003</v>
      </c>
      <c r="AO23" s="11">
        <v>0.99909999999999999</v>
      </c>
      <c r="AP23" s="11">
        <v>0.99909999999999999</v>
      </c>
      <c r="AQ23" s="11">
        <v>0.99880000000000002</v>
      </c>
      <c r="AR23" s="11">
        <v>0.9244</v>
      </c>
      <c r="AS23" s="11">
        <v>0.99309999999999998</v>
      </c>
      <c r="AT23" s="11">
        <v>0.98970000000000002</v>
      </c>
      <c r="AU23" s="11">
        <v>0.9929</v>
      </c>
      <c r="AV23" s="11">
        <v>0.99760000000000004</v>
      </c>
      <c r="AW23" s="11">
        <v>0.99970000000000003</v>
      </c>
      <c r="AX23" s="11">
        <v>0.99850000000000005</v>
      </c>
      <c r="AY23" s="11">
        <v>0.99829999999999997</v>
      </c>
      <c r="AZ23" s="11">
        <v>0.99850000000000005</v>
      </c>
      <c r="BA23" s="11">
        <v>0.99170000000000003</v>
      </c>
      <c r="BB23" s="11">
        <v>0.99909999999999999</v>
      </c>
      <c r="BC23" s="11">
        <v>0.99560000000000004</v>
      </c>
      <c r="BD23" s="11">
        <v>0.65800000000000003</v>
      </c>
      <c r="BE23" s="11">
        <v>0.9788</v>
      </c>
      <c r="BF23" s="11">
        <v>0.99950000000000006</v>
      </c>
      <c r="BG23" s="11">
        <v>0.94679999999999997</v>
      </c>
      <c r="BH23" s="11">
        <v>0.95850000000000002</v>
      </c>
      <c r="BI23" s="11">
        <v>0.99470000000000003</v>
      </c>
      <c r="BJ23" s="11">
        <v>0.98570000000000002</v>
      </c>
      <c r="BK23" s="11">
        <v>0.99690000000000001</v>
      </c>
      <c r="BL23" s="11">
        <v>0.99770000000000003</v>
      </c>
      <c r="BM23" s="11">
        <v>0.97950000000000004</v>
      </c>
      <c r="BN23" s="11">
        <v>0.97040000000000004</v>
      </c>
      <c r="BO23" s="11">
        <v>0.99609999999999999</v>
      </c>
      <c r="BP23" s="11">
        <v>0.99670000000000003</v>
      </c>
      <c r="BQ23" s="11">
        <v>0.99939999999999996</v>
      </c>
      <c r="BR23" s="11">
        <v>0.99587626846373856</v>
      </c>
      <c r="BS23" s="11">
        <v>0.99550000000000005</v>
      </c>
      <c r="BT23" s="11">
        <v>0.99790000000000001</v>
      </c>
      <c r="BU23" s="11">
        <v>0.96677155692770489</v>
      </c>
      <c r="BV23" s="11">
        <v>0.99503358244253148</v>
      </c>
      <c r="BW23" s="11">
        <v>0.99541345318964192</v>
      </c>
      <c r="BX23" s="11">
        <v>0.99410484633358898</v>
      </c>
      <c r="BY23" s="11">
        <v>1.0244557195571955</v>
      </c>
      <c r="BZ23" s="11">
        <v>0.98039130434782606</v>
      </c>
      <c r="CA23" s="11">
        <v>0.97809644158745901</v>
      </c>
      <c r="CB23" s="11">
        <v>0.99077941242230472</v>
      </c>
      <c r="CC23" s="45">
        <v>0.99494547128390343</v>
      </c>
      <c r="CD23" s="69">
        <v>0.99508738781294281</v>
      </c>
      <c r="CE23" s="69">
        <v>0.9877312987810225</v>
      </c>
      <c r="CF23" s="69">
        <v>0.99984323561686783</v>
      </c>
      <c r="CG23" s="69">
        <v>0.99965505956855916</v>
      </c>
      <c r="CH23" s="69">
        <v>0.98769122401430454</v>
      </c>
      <c r="CI23" s="69">
        <v>0.98790679556641525</v>
      </c>
      <c r="CJ23" s="69">
        <v>0.98744815842236811</v>
      </c>
      <c r="CK23" s="69">
        <v>0.99228259563573851</v>
      </c>
      <c r="CL23" s="69">
        <v>0.99551139582516235</v>
      </c>
      <c r="CM23" s="69">
        <v>0.99986976340351641</v>
      </c>
      <c r="CN23" s="69">
        <v>0.99980062139664716</v>
      </c>
      <c r="CO23" s="69">
        <v>0.9997414398108817</v>
      </c>
      <c r="CP23" s="45"/>
      <c r="CQ23" s="45"/>
      <c r="CR23" s="45"/>
      <c r="CS23" s="45"/>
      <c r="CT23" s="45"/>
      <c r="CU23" s="45"/>
      <c r="CV23" s="45"/>
      <c r="CW23" s="45"/>
      <c r="CX23" s="45"/>
      <c r="CY23" s="45"/>
      <c r="CZ23" s="45"/>
      <c r="DB23"/>
      <c r="DK23" s="2"/>
      <c r="DM23" s="2"/>
      <c r="DN23" s="2"/>
      <c r="DO23" s="2"/>
      <c r="DP23" s="2"/>
      <c r="DQ23" s="2"/>
      <c r="DR23" s="2"/>
      <c r="DS23" s="2"/>
      <c r="DT23" s="2"/>
      <c r="DU23" s="2"/>
      <c r="DV23" s="2"/>
      <c r="DW23" s="2"/>
      <c r="DX23" s="2"/>
      <c r="DY23" s="2"/>
      <c r="DZ23" s="2"/>
      <c r="EA23" s="2"/>
      <c r="EB23" s="2"/>
      <c r="EC23" s="2"/>
      <c r="EF23" s="2"/>
      <c r="EG23" s="2"/>
      <c r="EH23" s="2"/>
      <c r="EI23" s="2"/>
      <c r="EJ23" s="2"/>
      <c r="EK23" s="2"/>
      <c r="EL23" s="2"/>
      <c r="EM23" s="2"/>
      <c r="EN23" s="2"/>
      <c r="EO23" s="2"/>
      <c r="EP23" s="2"/>
      <c r="EQ23" s="2"/>
      <c r="ER23" s="2"/>
      <c r="ES23" s="2"/>
      <c r="ET23" s="2"/>
      <c r="EU23" s="2"/>
      <c r="FH23" s="2"/>
    </row>
    <row r="24" spans="1:176">
      <c r="A24" s="10"/>
      <c r="AI24" s="2"/>
      <c r="AJ24" s="2"/>
      <c r="AL24" s="2"/>
      <c r="AM24" s="2"/>
      <c r="AX24" s="2"/>
      <c r="BD24" s="2"/>
      <c r="BE24" s="11"/>
      <c r="BF24" s="11"/>
      <c r="BG24" s="11"/>
      <c r="BH24" s="11"/>
      <c r="BI24" s="11"/>
      <c r="BJ24" s="11"/>
      <c r="BK24" s="11"/>
      <c r="BL24" s="11"/>
      <c r="BM24" s="11"/>
      <c r="BN24" s="11"/>
      <c r="BO24" s="11"/>
      <c r="BP24" s="11"/>
      <c r="BQ24" s="11"/>
      <c r="BR24" s="11"/>
      <c r="BS24" s="11"/>
      <c r="BT24" s="11"/>
      <c r="BU24" s="11"/>
      <c r="BV24" s="11"/>
      <c r="BW24" s="11"/>
      <c r="BX24" s="11"/>
      <c r="BY24" s="11"/>
      <c r="BZ24" s="11"/>
      <c r="CB24" s="11"/>
      <c r="CC24" s="45"/>
      <c r="CD24" s="11"/>
      <c r="CE24" s="11"/>
      <c r="CF24" s="11"/>
      <c r="CG24" s="11"/>
      <c r="CH24" s="11"/>
      <c r="CI24" s="11"/>
      <c r="CJ24" s="11"/>
      <c r="CK24" s="11"/>
      <c r="CL24" s="11"/>
      <c r="CM24" s="11"/>
      <c r="CN24" s="11"/>
      <c r="CO24" s="11"/>
      <c r="CP24" s="45"/>
      <c r="CQ24" s="45"/>
      <c r="CR24" s="45"/>
      <c r="CS24" s="45"/>
      <c r="CT24" s="45"/>
      <c r="CU24" s="45"/>
      <c r="CV24" s="45"/>
      <c r="CW24" s="45"/>
      <c r="CX24" s="45"/>
      <c r="CY24" s="45"/>
      <c r="CZ24" s="45"/>
      <c r="DB24"/>
      <c r="DK24" s="2"/>
      <c r="DM24" s="2"/>
      <c r="DN24" s="2"/>
      <c r="DO24" s="2"/>
      <c r="DP24" s="2"/>
      <c r="DQ24" s="2"/>
      <c r="DR24" s="2"/>
      <c r="DS24" s="2"/>
      <c r="DT24" s="2"/>
      <c r="DU24" s="2"/>
      <c r="DV24" s="2"/>
      <c r="DW24" s="2"/>
      <c r="DX24" s="2"/>
      <c r="DY24" s="2"/>
      <c r="DZ24" s="2"/>
      <c r="EA24" s="2"/>
      <c r="EB24" s="2"/>
      <c r="EC24" s="2"/>
      <c r="EF24" s="2"/>
      <c r="EG24" s="2"/>
      <c r="EH24" s="2"/>
      <c r="EI24" s="2"/>
      <c r="EJ24" s="2"/>
      <c r="EK24" s="2"/>
      <c r="EL24" s="2"/>
      <c r="EM24" s="2"/>
      <c r="EN24" s="2"/>
      <c r="EO24" s="2"/>
      <c r="EP24" s="2"/>
      <c r="EQ24" s="2"/>
      <c r="ER24" s="2"/>
      <c r="ES24" s="2"/>
      <c r="ET24" s="2"/>
      <c r="EU24" s="2"/>
      <c r="FH24" s="2"/>
    </row>
    <row r="25" spans="1:176">
      <c r="A25" s="10"/>
      <c r="AI25" s="2"/>
      <c r="AJ25" s="2"/>
      <c r="AL25" s="2"/>
      <c r="AM25" s="2"/>
      <c r="AX25" s="2"/>
      <c r="BD25" s="2"/>
      <c r="CC25" s="75"/>
      <c r="CP25" s="75"/>
      <c r="CQ25" s="75"/>
      <c r="CR25" s="75"/>
      <c r="CS25" s="75"/>
      <c r="CT25" s="75"/>
      <c r="CU25" s="75"/>
      <c r="CV25" s="75"/>
      <c r="CW25" s="75"/>
      <c r="CX25" s="75"/>
      <c r="CY25" s="75"/>
      <c r="CZ25" s="75"/>
      <c r="DB25"/>
      <c r="DK25" s="2"/>
      <c r="DM25" s="2"/>
      <c r="DN25" s="2"/>
      <c r="DO25" s="2"/>
      <c r="DP25" s="2"/>
      <c r="DQ25" s="2"/>
      <c r="DR25" s="2"/>
      <c r="DS25" s="2"/>
      <c r="DT25" s="2"/>
      <c r="DU25" s="2"/>
      <c r="DV25" s="2"/>
      <c r="DW25" s="2"/>
      <c r="DX25" s="2"/>
      <c r="DY25" s="2"/>
      <c r="DZ25" s="2"/>
      <c r="EA25" s="2"/>
      <c r="EB25" s="2"/>
      <c r="EC25" s="2"/>
      <c r="EF25" s="2"/>
      <c r="EG25" s="2"/>
      <c r="EH25" s="2"/>
      <c r="EI25" s="2"/>
      <c r="EJ25" s="2"/>
      <c r="EK25" s="2"/>
      <c r="EL25" s="2"/>
      <c r="EM25" s="2"/>
      <c r="EN25" s="2"/>
      <c r="EO25" s="2"/>
      <c r="EP25" s="2"/>
      <c r="EQ25" s="2"/>
      <c r="ER25" s="2"/>
      <c r="ES25" s="2"/>
      <c r="ET25" s="2"/>
      <c r="EU25" s="2"/>
      <c r="FH25" s="2"/>
    </row>
    <row r="26" spans="1:176">
      <c r="A26" s="10"/>
      <c r="B26" s="5">
        <v>41426</v>
      </c>
      <c r="C26" s="5">
        <v>41456</v>
      </c>
      <c r="D26" s="5">
        <v>41487</v>
      </c>
      <c r="E26" s="6">
        <v>41518</v>
      </c>
      <c r="F26" s="6">
        <v>41548</v>
      </c>
      <c r="G26" s="6">
        <v>41579</v>
      </c>
      <c r="H26" s="6">
        <v>41609</v>
      </c>
      <c r="I26" s="6">
        <v>41640</v>
      </c>
      <c r="J26" s="5">
        <v>41671</v>
      </c>
      <c r="K26" s="5">
        <v>41699</v>
      </c>
      <c r="L26" s="5">
        <v>41730</v>
      </c>
      <c r="M26" s="5">
        <v>41760</v>
      </c>
      <c r="N26" s="5">
        <v>41791</v>
      </c>
      <c r="O26" s="5">
        <v>41821</v>
      </c>
      <c r="P26" s="5">
        <v>41852</v>
      </c>
      <c r="Q26" s="5">
        <v>41883</v>
      </c>
      <c r="R26" s="5">
        <v>41913</v>
      </c>
      <c r="S26" s="5">
        <v>41944</v>
      </c>
      <c r="T26" s="6">
        <v>41974</v>
      </c>
      <c r="U26" s="6">
        <v>42005</v>
      </c>
      <c r="V26" s="6">
        <v>42036</v>
      </c>
      <c r="W26" s="5">
        <v>42064</v>
      </c>
      <c r="X26" s="5">
        <v>42095</v>
      </c>
      <c r="Y26" s="5">
        <v>42125</v>
      </c>
      <c r="Z26" s="5">
        <v>42156</v>
      </c>
      <c r="AA26" s="5">
        <v>42186</v>
      </c>
      <c r="AB26" s="5">
        <v>42217</v>
      </c>
      <c r="AC26" s="5">
        <v>42248</v>
      </c>
      <c r="AD26" s="6">
        <v>42278</v>
      </c>
      <c r="AE26" s="6">
        <v>42309</v>
      </c>
      <c r="AF26" s="6">
        <v>42339</v>
      </c>
      <c r="AG26" s="6">
        <v>42370</v>
      </c>
      <c r="AH26" s="6">
        <v>42401</v>
      </c>
      <c r="AI26" s="6">
        <v>42430</v>
      </c>
      <c r="AJ26" s="6">
        <v>42461</v>
      </c>
      <c r="AK26" s="6">
        <v>42491</v>
      </c>
      <c r="AL26" s="6">
        <v>42522</v>
      </c>
      <c r="AM26" s="6">
        <v>42552</v>
      </c>
      <c r="AN26" s="6">
        <v>42583</v>
      </c>
      <c r="AO26" s="6">
        <v>42614</v>
      </c>
      <c r="AP26" s="6">
        <v>42644</v>
      </c>
      <c r="AQ26" s="6">
        <v>42675</v>
      </c>
      <c r="AR26" s="6">
        <v>42705</v>
      </c>
      <c r="AS26" s="6">
        <v>42736</v>
      </c>
      <c r="AT26" s="6">
        <v>42767</v>
      </c>
      <c r="AU26" s="6">
        <v>42795</v>
      </c>
      <c r="AV26" s="6">
        <v>42826</v>
      </c>
      <c r="AW26" s="6">
        <v>42856</v>
      </c>
      <c r="AX26" s="6">
        <v>42887</v>
      </c>
      <c r="AY26" s="6">
        <v>42917</v>
      </c>
      <c r="AZ26" s="6">
        <v>42948</v>
      </c>
      <c r="BA26" s="6">
        <v>42979</v>
      </c>
      <c r="BB26" s="6">
        <v>43009</v>
      </c>
      <c r="BC26" s="6">
        <v>43040</v>
      </c>
      <c r="BD26" s="6">
        <v>43070</v>
      </c>
      <c r="BE26" s="6">
        <v>43101</v>
      </c>
      <c r="BF26" s="6">
        <v>43132</v>
      </c>
      <c r="BG26" s="6">
        <v>43160</v>
      </c>
      <c r="BH26" s="6">
        <v>43191</v>
      </c>
      <c r="BI26" s="6">
        <v>43221</v>
      </c>
      <c r="BJ26" s="6">
        <v>43252</v>
      </c>
      <c r="BK26" s="6">
        <v>43282</v>
      </c>
      <c r="BL26" s="6">
        <v>43313</v>
      </c>
      <c r="BM26" s="6">
        <v>43344</v>
      </c>
      <c r="BN26" s="6">
        <v>43374</v>
      </c>
      <c r="BO26" s="6">
        <v>43405</v>
      </c>
      <c r="BP26" s="6">
        <v>43435</v>
      </c>
      <c r="BQ26" s="6">
        <v>43466</v>
      </c>
      <c r="BR26" s="6">
        <v>43497</v>
      </c>
      <c r="BS26" s="6">
        <v>43525</v>
      </c>
      <c r="BT26" s="6">
        <v>43556</v>
      </c>
      <c r="BU26" s="6">
        <v>43586</v>
      </c>
      <c r="BV26" s="6">
        <v>43617</v>
      </c>
      <c r="BW26" s="6">
        <v>43647</v>
      </c>
      <c r="BX26" s="6">
        <v>43678</v>
      </c>
      <c r="BY26" s="6">
        <v>43709</v>
      </c>
      <c r="BZ26" s="6">
        <v>43739</v>
      </c>
      <c r="CA26" s="6">
        <v>43770</v>
      </c>
      <c r="CB26" s="6">
        <v>43800</v>
      </c>
      <c r="CC26" s="76">
        <v>43831</v>
      </c>
      <c r="CD26" s="6">
        <v>43862</v>
      </c>
      <c r="CE26" s="6">
        <v>43891</v>
      </c>
      <c r="CF26" s="6">
        <v>43922</v>
      </c>
      <c r="CG26" s="6">
        <v>43952</v>
      </c>
      <c r="CH26" s="6">
        <v>43983</v>
      </c>
      <c r="CI26" s="6">
        <v>44013</v>
      </c>
      <c r="CJ26" s="6">
        <v>44044</v>
      </c>
      <c r="CK26" s="6">
        <v>44075</v>
      </c>
      <c r="CL26" s="6">
        <v>44105</v>
      </c>
      <c r="CM26" s="6">
        <v>44136</v>
      </c>
      <c r="CN26" s="6">
        <v>44166</v>
      </c>
      <c r="CO26" s="6">
        <v>44197</v>
      </c>
      <c r="CP26" s="76"/>
      <c r="CQ26" s="76"/>
      <c r="CR26" s="76"/>
      <c r="CS26" s="76"/>
      <c r="CT26" s="76"/>
      <c r="CU26" s="76"/>
      <c r="CV26" s="76"/>
      <c r="CW26" s="76"/>
      <c r="CX26" s="76"/>
      <c r="CY26" s="76"/>
      <c r="CZ26" s="76"/>
      <c r="DA26" s="6"/>
      <c r="DB26" s="6">
        <v>42036</v>
      </c>
      <c r="DC26" s="6">
        <v>42064</v>
      </c>
      <c r="DD26" s="6">
        <v>42095</v>
      </c>
      <c r="DE26" s="6">
        <v>42125</v>
      </c>
      <c r="DF26" s="6">
        <v>42156</v>
      </c>
      <c r="DG26" s="6">
        <v>42186</v>
      </c>
      <c r="DH26" s="6">
        <v>42217</v>
      </c>
      <c r="DI26" s="6">
        <v>42248</v>
      </c>
      <c r="DJ26" s="6">
        <v>42278</v>
      </c>
      <c r="DK26" s="6">
        <v>42309</v>
      </c>
      <c r="DL26" s="6">
        <v>42339</v>
      </c>
      <c r="DM26" s="6">
        <v>42370</v>
      </c>
      <c r="DN26" s="6">
        <v>42401</v>
      </c>
      <c r="DO26" s="6">
        <v>42430</v>
      </c>
      <c r="DP26" s="6">
        <v>42461</v>
      </c>
      <c r="DQ26" s="6">
        <v>42491</v>
      </c>
      <c r="DR26" s="6">
        <v>42522</v>
      </c>
      <c r="DS26" s="6">
        <v>42552</v>
      </c>
      <c r="DT26" s="6">
        <v>42583</v>
      </c>
      <c r="DU26" s="6">
        <v>42614</v>
      </c>
      <c r="DV26" s="6">
        <v>42644</v>
      </c>
      <c r="DW26" s="6">
        <v>42675</v>
      </c>
      <c r="DX26" s="6">
        <v>42705</v>
      </c>
      <c r="DY26" s="6">
        <v>42736</v>
      </c>
      <c r="DZ26" s="6">
        <v>42767</v>
      </c>
      <c r="EA26" s="6">
        <v>42795</v>
      </c>
      <c r="EB26" s="6">
        <v>42826</v>
      </c>
      <c r="EC26" s="6">
        <v>42856</v>
      </c>
      <c r="ED26" s="6">
        <v>42917</v>
      </c>
      <c r="EE26" s="6">
        <v>42948</v>
      </c>
      <c r="EF26" s="6">
        <v>42979</v>
      </c>
      <c r="EG26" s="6">
        <v>43009</v>
      </c>
      <c r="EH26" s="6">
        <v>43040</v>
      </c>
      <c r="EI26" s="6">
        <v>43070</v>
      </c>
      <c r="EJ26" s="6">
        <v>43101</v>
      </c>
      <c r="EK26" s="6">
        <v>43132</v>
      </c>
      <c r="EL26" s="6">
        <v>43160</v>
      </c>
      <c r="EM26" s="6">
        <v>43191</v>
      </c>
      <c r="EN26" s="6">
        <v>43221</v>
      </c>
      <c r="EO26" s="6">
        <v>43252</v>
      </c>
      <c r="EP26" s="6">
        <v>43282</v>
      </c>
      <c r="EQ26" s="6">
        <v>43313</v>
      </c>
      <c r="ER26" s="6">
        <v>43344</v>
      </c>
      <c r="ES26" s="6">
        <v>43374</v>
      </c>
      <c r="ET26" s="6">
        <v>43405</v>
      </c>
      <c r="EU26" s="6">
        <v>43435</v>
      </c>
      <c r="EV26" s="6">
        <v>43466</v>
      </c>
      <c r="EW26" s="6">
        <v>43497</v>
      </c>
      <c r="EX26" s="6">
        <v>43525</v>
      </c>
      <c r="EY26" s="6">
        <v>43556</v>
      </c>
      <c r="EZ26" s="6">
        <v>43586</v>
      </c>
      <c r="FA26" s="6">
        <v>43617</v>
      </c>
      <c r="FB26" s="6">
        <v>43647</v>
      </c>
      <c r="FC26" s="6">
        <v>43678</v>
      </c>
      <c r="FD26" s="6">
        <v>43709</v>
      </c>
      <c r="FE26" s="6">
        <v>43739</v>
      </c>
      <c r="FF26" s="6">
        <v>43770</v>
      </c>
      <c r="FG26" s="6">
        <v>43800</v>
      </c>
      <c r="FH26" s="6">
        <f>FH17</f>
        <v>43831</v>
      </c>
      <c r="FI26" s="6">
        <v>43862</v>
      </c>
      <c r="FJ26" s="6">
        <v>43891</v>
      </c>
      <c r="FK26" s="6">
        <v>43922</v>
      </c>
      <c r="FL26" s="6">
        <v>43952</v>
      </c>
      <c r="FM26" s="6">
        <v>43983</v>
      </c>
      <c r="FN26" s="6">
        <v>44013</v>
      </c>
      <c r="FO26" s="6">
        <v>44044</v>
      </c>
      <c r="FP26" s="6">
        <v>44075</v>
      </c>
      <c r="FQ26" s="6">
        <v>44105</v>
      </c>
      <c r="FR26" s="6">
        <v>44136</v>
      </c>
      <c r="FS26" s="6">
        <v>44166</v>
      </c>
      <c r="FT26" s="6">
        <v>44197</v>
      </c>
    </row>
    <row r="27" spans="1:176">
      <c r="A27" s="9" t="s">
        <v>5</v>
      </c>
      <c r="B27" s="3">
        <v>0</v>
      </c>
      <c r="C27" s="3">
        <v>10</v>
      </c>
      <c r="D27" s="3">
        <v>19</v>
      </c>
      <c r="E27">
        <v>0</v>
      </c>
      <c r="F27">
        <v>0</v>
      </c>
      <c r="G27">
        <v>12</v>
      </c>
      <c r="H27" s="2">
        <v>0</v>
      </c>
      <c r="I27" s="2">
        <v>0</v>
      </c>
      <c r="J27" s="24">
        <v>4</v>
      </c>
      <c r="K27" s="24">
        <v>3</v>
      </c>
      <c r="L27" s="24">
        <v>1</v>
      </c>
      <c r="M27" s="24">
        <v>4</v>
      </c>
      <c r="N27" s="24">
        <v>0</v>
      </c>
      <c r="O27" s="24">
        <v>6</v>
      </c>
      <c r="P27" s="24">
        <v>8</v>
      </c>
      <c r="Q27" s="24">
        <v>2</v>
      </c>
      <c r="R27" s="28">
        <v>6</v>
      </c>
      <c r="S27" s="24">
        <v>17</v>
      </c>
      <c r="T27" s="24">
        <v>8</v>
      </c>
      <c r="U27" s="24">
        <v>4</v>
      </c>
      <c r="V27" s="24">
        <v>9</v>
      </c>
      <c r="W27" s="24">
        <v>10</v>
      </c>
      <c r="X27" s="24">
        <v>8</v>
      </c>
      <c r="Y27" s="24">
        <v>1</v>
      </c>
      <c r="Z27" s="24">
        <v>7</v>
      </c>
      <c r="AA27" s="24">
        <v>2</v>
      </c>
      <c r="AB27" s="24">
        <v>0</v>
      </c>
      <c r="AC27" s="24">
        <v>0</v>
      </c>
      <c r="AD27" s="2">
        <v>3</v>
      </c>
      <c r="AE27" s="2">
        <v>0</v>
      </c>
      <c r="AF27" s="2">
        <v>0</v>
      </c>
      <c r="AG27" s="2">
        <v>3</v>
      </c>
      <c r="AH27" s="2">
        <v>5</v>
      </c>
      <c r="AI27" s="2">
        <v>7</v>
      </c>
      <c r="AJ27" s="2">
        <v>2</v>
      </c>
      <c r="AK27" s="2">
        <v>8</v>
      </c>
      <c r="AL27" s="2">
        <v>15</v>
      </c>
      <c r="AM27" s="2">
        <v>0</v>
      </c>
      <c r="AN27" s="2">
        <v>2</v>
      </c>
      <c r="AO27" s="2">
        <v>11</v>
      </c>
      <c r="AP27" s="2">
        <v>5</v>
      </c>
      <c r="AQ27" s="2">
        <v>30</v>
      </c>
      <c r="AR27" s="2">
        <v>7</v>
      </c>
      <c r="AS27" s="2">
        <v>6</v>
      </c>
      <c r="AT27" s="2">
        <v>11</v>
      </c>
      <c r="AU27" s="2">
        <v>6</v>
      </c>
      <c r="AV27" s="2">
        <v>7</v>
      </c>
      <c r="AW27" s="2">
        <v>27</v>
      </c>
      <c r="AX27" s="2">
        <v>31</v>
      </c>
      <c r="AY27" s="2">
        <v>28</v>
      </c>
      <c r="AZ27" s="2">
        <v>33</v>
      </c>
      <c r="BA27" s="2">
        <v>14</v>
      </c>
      <c r="BB27" s="2">
        <v>33</v>
      </c>
      <c r="BC27" s="2">
        <v>42</v>
      </c>
      <c r="BD27" s="2">
        <v>20</v>
      </c>
      <c r="BE27" s="2">
        <v>35</v>
      </c>
      <c r="BF27" s="2">
        <v>17</v>
      </c>
      <c r="BG27" s="2">
        <v>24</v>
      </c>
      <c r="BH27" s="2">
        <v>50</v>
      </c>
      <c r="BI27" s="2">
        <v>37</v>
      </c>
      <c r="BJ27" s="2">
        <v>27</v>
      </c>
      <c r="BK27" s="2">
        <v>27</v>
      </c>
      <c r="BL27" s="2">
        <v>26</v>
      </c>
      <c r="BM27" s="2">
        <v>27</v>
      </c>
      <c r="BN27" s="2">
        <v>58</v>
      </c>
      <c r="BO27" s="2">
        <v>25</v>
      </c>
      <c r="BP27" s="2">
        <v>16</v>
      </c>
      <c r="BQ27" s="47">
        <v>17</v>
      </c>
      <c r="BR27" s="2">
        <v>22</v>
      </c>
      <c r="BS27" s="2">
        <v>10</v>
      </c>
      <c r="BT27" s="2">
        <v>12</v>
      </c>
      <c r="BU27" s="2">
        <v>10</v>
      </c>
      <c r="BV27" s="2">
        <v>13</v>
      </c>
      <c r="BW27" s="2">
        <v>20</v>
      </c>
      <c r="BX27" s="2">
        <v>12</v>
      </c>
      <c r="BY27" s="2">
        <v>35</v>
      </c>
      <c r="BZ27" s="2">
        <v>48</v>
      </c>
      <c r="CA27" s="2">
        <v>22</v>
      </c>
      <c r="CB27" s="2">
        <v>23</v>
      </c>
      <c r="CC27" s="75">
        <v>16</v>
      </c>
      <c r="CD27" s="66">
        <v>4</v>
      </c>
      <c r="CE27" s="66">
        <v>11</v>
      </c>
      <c r="CF27" s="66">
        <v>11</v>
      </c>
      <c r="CG27" s="66">
        <v>18</v>
      </c>
      <c r="CH27" s="66">
        <v>11</v>
      </c>
      <c r="CI27" s="66">
        <v>9</v>
      </c>
      <c r="CJ27" s="66">
        <v>9</v>
      </c>
      <c r="CK27" s="66">
        <v>11</v>
      </c>
      <c r="CL27" s="66">
        <v>11</v>
      </c>
      <c r="CM27" s="66">
        <v>4</v>
      </c>
      <c r="CN27" s="66">
        <v>11</v>
      </c>
      <c r="CO27" s="66">
        <v>14</v>
      </c>
      <c r="CP27" s="75"/>
      <c r="CQ27" s="75"/>
      <c r="CR27" s="75"/>
      <c r="CS27" s="75"/>
      <c r="CT27" s="75"/>
      <c r="CU27" s="75"/>
      <c r="CV27" s="75"/>
      <c r="CW27" s="75"/>
      <c r="CX27" s="75"/>
      <c r="CY27" s="75"/>
      <c r="CZ27" s="75"/>
      <c r="DB27"/>
      <c r="DK27" s="2"/>
      <c r="DM27" s="2"/>
      <c r="DN27" s="2"/>
      <c r="DO27" s="2"/>
      <c r="DP27" s="2"/>
      <c r="DQ27" s="2"/>
      <c r="DR27" s="2"/>
      <c r="DS27" s="2"/>
      <c r="DT27" s="2"/>
      <c r="DU27" s="2"/>
      <c r="DV27" s="2"/>
      <c r="DW27" s="2"/>
      <c r="DX27" s="2"/>
      <c r="DY27" s="2"/>
      <c r="DZ27" s="2"/>
      <c r="EA27" s="2"/>
      <c r="EB27" s="2"/>
      <c r="EC27" s="2"/>
      <c r="EF27" s="2"/>
      <c r="EG27" s="2"/>
      <c r="EH27" s="2"/>
      <c r="EI27" s="2"/>
      <c r="EJ27" s="2"/>
      <c r="EK27" s="2"/>
      <c r="EL27" s="2"/>
      <c r="EM27" s="2"/>
      <c r="EN27" s="2"/>
      <c r="EO27" s="2"/>
      <c r="EP27" s="2"/>
      <c r="EQ27" s="2"/>
      <c r="ER27" s="2"/>
      <c r="ES27" s="2"/>
      <c r="ET27" s="2"/>
      <c r="EU27" s="2"/>
      <c r="FH27" s="2"/>
    </row>
    <row r="28" spans="1:176">
      <c r="A28" s="9" t="s">
        <v>6</v>
      </c>
      <c r="B28" s="3">
        <v>0</v>
      </c>
      <c r="C28" s="3">
        <v>20</v>
      </c>
      <c r="D28" s="3">
        <v>20</v>
      </c>
      <c r="E28">
        <v>0</v>
      </c>
      <c r="F28">
        <v>0</v>
      </c>
      <c r="G28">
        <v>0</v>
      </c>
      <c r="H28" s="2">
        <v>0</v>
      </c>
      <c r="I28" s="2">
        <v>0</v>
      </c>
      <c r="J28" s="24">
        <v>4</v>
      </c>
      <c r="K28" s="24">
        <v>3</v>
      </c>
      <c r="L28" s="24">
        <v>1</v>
      </c>
      <c r="M28" s="24">
        <v>0</v>
      </c>
      <c r="N28" s="24">
        <v>0</v>
      </c>
      <c r="O28" s="24">
        <v>22</v>
      </c>
      <c r="P28" s="24">
        <v>24</v>
      </c>
      <c r="Q28" s="24">
        <v>2</v>
      </c>
      <c r="R28" s="28">
        <v>6</v>
      </c>
      <c r="S28" s="24">
        <v>34</v>
      </c>
      <c r="T28" s="24">
        <v>16</v>
      </c>
      <c r="U28" s="24">
        <v>4</v>
      </c>
      <c r="V28" s="24">
        <v>13</v>
      </c>
      <c r="W28" s="24">
        <v>10</v>
      </c>
      <c r="X28" s="24">
        <v>16</v>
      </c>
      <c r="Y28" s="24">
        <v>1</v>
      </c>
      <c r="Z28" s="24">
        <v>7</v>
      </c>
      <c r="AA28" s="24">
        <v>2</v>
      </c>
      <c r="AB28" s="24">
        <v>0</v>
      </c>
      <c r="AC28" s="24">
        <v>0</v>
      </c>
      <c r="AD28" s="2">
        <v>1</v>
      </c>
      <c r="AE28" s="2">
        <v>0</v>
      </c>
      <c r="AF28" s="2">
        <v>0</v>
      </c>
      <c r="AG28" s="2">
        <v>1</v>
      </c>
      <c r="AH28" s="2">
        <v>0</v>
      </c>
      <c r="AI28" s="2">
        <v>0</v>
      </c>
      <c r="AJ28" s="2">
        <v>0</v>
      </c>
      <c r="AK28" s="2">
        <v>0</v>
      </c>
      <c r="AL28" s="2">
        <v>0</v>
      </c>
      <c r="AM28" s="2">
        <v>0</v>
      </c>
      <c r="AN28" s="2">
        <v>0</v>
      </c>
      <c r="AO28" s="2">
        <v>0</v>
      </c>
      <c r="AP28" s="2">
        <v>0</v>
      </c>
      <c r="AQ28" s="2">
        <v>0</v>
      </c>
      <c r="AR28" s="2">
        <v>0</v>
      </c>
      <c r="AS28" s="2">
        <v>0</v>
      </c>
      <c r="AT28" s="2">
        <v>0</v>
      </c>
      <c r="AU28" s="2">
        <v>0</v>
      </c>
      <c r="AV28" s="2">
        <v>0</v>
      </c>
      <c r="AW28" s="2">
        <v>3</v>
      </c>
      <c r="AX28" s="2">
        <v>2</v>
      </c>
      <c r="AY28" s="2">
        <v>8</v>
      </c>
      <c r="AZ28" s="2">
        <v>6</v>
      </c>
      <c r="BA28" s="2">
        <v>3</v>
      </c>
      <c r="BB28" s="2">
        <v>2</v>
      </c>
      <c r="BC28" s="2">
        <v>1</v>
      </c>
      <c r="BD28" s="2">
        <v>0</v>
      </c>
      <c r="BE28" s="2">
        <v>6</v>
      </c>
      <c r="BF28" s="2">
        <v>1</v>
      </c>
      <c r="BG28" s="2">
        <v>5</v>
      </c>
      <c r="BH28" s="2">
        <v>1</v>
      </c>
      <c r="BI28" s="2">
        <v>0</v>
      </c>
      <c r="BJ28" s="2">
        <v>5</v>
      </c>
      <c r="BK28" s="2">
        <v>2</v>
      </c>
      <c r="BL28" s="2">
        <v>3</v>
      </c>
      <c r="BM28" s="2">
        <v>5</v>
      </c>
      <c r="BN28" s="2">
        <v>1</v>
      </c>
      <c r="BO28" s="2">
        <v>1</v>
      </c>
      <c r="BP28" s="2">
        <v>8</v>
      </c>
      <c r="BQ28" s="47">
        <v>4</v>
      </c>
      <c r="BR28" s="2">
        <v>2</v>
      </c>
      <c r="BS28" s="2">
        <v>0</v>
      </c>
      <c r="BT28" s="2">
        <v>4</v>
      </c>
      <c r="BU28" s="2">
        <v>8</v>
      </c>
      <c r="BV28" s="2">
        <v>1</v>
      </c>
      <c r="BW28" s="2">
        <v>14</v>
      </c>
      <c r="BX28" s="2">
        <v>12</v>
      </c>
      <c r="BY28" s="2">
        <v>13</v>
      </c>
      <c r="BZ28" s="2">
        <v>10</v>
      </c>
      <c r="CA28" s="2">
        <v>0</v>
      </c>
      <c r="CB28" s="2">
        <v>0</v>
      </c>
      <c r="CC28" s="75">
        <v>1</v>
      </c>
      <c r="CD28" s="66">
        <v>2</v>
      </c>
      <c r="CE28" s="66">
        <v>1</v>
      </c>
      <c r="CF28" s="66">
        <v>1</v>
      </c>
      <c r="CG28" s="66">
        <v>11</v>
      </c>
      <c r="CH28" s="66">
        <v>1</v>
      </c>
      <c r="CI28" s="66">
        <v>0</v>
      </c>
      <c r="CJ28" s="66">
        <v>1</v>
      </c>
      <c r="CK28" s="66">
        <v>1</v>
      </c>
      <c r="CL28" s="66">
        <v>2</v>
      </c>
      <c r="CM28" s="66">
        <v>1</v>
      </c>
      <c r="CN28" s="66">
        <v>1</v>
      </c>
      <c r="CO28" s="66">
        <v>0</v>
      </c>
      <c r="CP28" s="75"/>
      <c r="CQ28" s="75"/>
      <c r="CR28" s="75"/>
      <c r="CS28" s="75"/>
      <c r="CT28" s="75"/>
      <c r="CU28" s="75"/>
      <c r="CV28" s="75"/>
      <c r="CW28" s="75"/>
      <c r="CX28" s="75"/>
      <c r="CY28" s="75"/>
      <c r="CZ28" s="75"/>
      <c r="DB28"/>
      <c r="DK28" s="2"/>
      <c r="DM28" s="2"/>
      <c r="DN28" s="2"/>
      <c r="DO28" s="2"/>
      <c r="DP28" s="2"/>
      <c r="DQ28" s="2"/>
      <c r="DR28" s="2"/>
      <c r="DS28" s="2"/>
      <c r="DT28" s="2"/>
      <c r="DU28" s="2"/>
      <c r="DV28" s="2"/>
      <c r="DW28" s="2"/>
      <c r="DX28" s="2"/>
      <c r="DY28" s="2"/>
      <c r="DZ28" s="2"/>
      <c r="EA28" s="2"/>
      <c r="EB28" s="2"/>
      <c r="EC28" s="2"/>
      <c r="EF28" s="2"/>
      <c r="EG28" s="2"/>
      <c r="EH28" s="2"/>
      <c r="EI28" s="2"/>
      <c r="EJ28" s="2"/>
      <c r="EK28" s="2"/>
      <c r="EL28" s="2"/>
      <c r="EM28" s="2"/>
      <c r="EN28" s="2"/>
      <c r="EO28" s="2"/>
      <c r="EP28" s="2"/>
      <c r="EQ28" s="2"/>
      <c r="ER28" s="2"/>
      <c r="ES28" s="2"/>
      <c r="ET28" s="2"/>
      <c r="EU28" s="2"/>
      <c r="FH28" s="2"/>
    </row>
    <row r="29" spans="1:176">
      <c r="A29" s="9" t="s">
        <v>7</v>
      </c>
      <c r="B29" s="3">
        <v>0</v>
      </c>
      <c r="C29" s="3">
        <v>0</v>
      </c>
      <c r="D29" s="3">
        <v>0</v>
      </c>
      <c r="E29">
        <v>0</v>
      </c>
      <c r="F29">
        <v>0</v>
      </c>
      <c r="G29">
        <v>12</v>
      </c>
      <c r="H29" s="2">
        <v>0</v>
      </c>
      <c r="I29" s="2">
        <v>0</v>
      </c>
      <c r="J29" s="24">
        <v>0</v>
      </c>
      <c r="K29" s="24">
        <v>0</v>
      </c>
      <c r="L29" s="24">
        <v>0</v>
      </c>
      <c r="M29" s="24">
        <v>4</v>
      </c>
      <c r="N29" s="24">
        <v>0</v>
      </c>
      <c r="O29" s="24">
        <v>0</v>
      </c>
      <c r="P29" s="24">
        <v>0</v>
      </c>
      <c r="Q29" s="24">
        <v>0</v>
      </c>
      <c r="R29" s="28">
        <v>0</v>
      </c>
      <c r="S29" s="24">
        <v>5</v>
      </c>
      <c r="T29" s="24">
        <v>0</v>
      </c>
      <c r="U29" s="24">
        <v>0</v>
      </c>
      <c r="V29" s="24">
        <v>0</v>
      </c>
      <c r="W29" s="24">
        <v>0</v>
      </c>
      <c r="X29" s="24">
        <v>0</v>
      </c>
      <c r="Y29" s="24">
        <v>0</v>
      </c>
      <c r="Z29" s="24">
        <v>0</v>
      </c>
      <c r="AA29" s="24">
        <v>0</v>
      </c>
      <c r="AB29" s="24">
        <v>0</v>
      </c>
      <c r="AC29" s="24">
        <v>0</v>
      </c>
      <c r="AD29" s="2">
        <v>0</v>
      </c>
      <c r="AE29" s="2">
        <v>0</v>
      </c>
      <c r="AF29" s="2">
        <v>0</v>
      </c>
      <c r="AG29" s="2">
        <v>0</v>
      </c>
      <c r="AH29" s="2">
        <v>5</v>
      </c>
      <c r="AI29" s="2">
        <v>7</v>
      </c>
      <c r="AJ29" s="2">
        <v>2</v>
      </c>
      <c r="AK29" s="2">
        <v>8</v>
      </c>
      <c r="AL29" s="2">
        <v>15</v>
      </c>
      <c r="AM29" s="2">
        <v>0</v>
      </c>
      <c r="AN29" s="2">
        <v>0</v>
      </c>
      <c r="AO29" s="2">
        <v>0</v>
      </c>
      <c r="AP29" s="2">
        <v>0</v>
      </c>
      <c r="AQ29" s="2">
        <v>0</v>
      </c>
      <c r="AR29" s="2">
        <v>0</v>
      </c>
      <c r="AS29" s="2">
        <v>0</v>
      </c>
      <c r="AT29" s="2">
        <v>0</v>
      </c>
      <c r="AU29" s="2">
        <v>0</v>
      </c>
      <c r="AV29" s="2">
        <v>0</v>
      </c>
      <c r="AW29" s="2">
        <v>17</v>
      </c>
      <c r="AX29" s="2">
        <v>16</v>
      </c>
      <c r="AY29" s="2">
        <v>17</v>
      </c>
      <c r="AZ29" s="2">
        <v>22</v>
      </c>
      <c r="BA29" s="2">
        <v>8</v>
      </c>
      <c r="BB29" s="2">
        <v>14</v>
      </c>
      <c r="BC29" s="2">
        <v>8</v>
      </c>
      <c r="BD29" s="2">
        <v>0</v>
      </c>
      <c r="BE29" s="2">
        <v>26</v>
      </c>
      <c r="BF29" s="2">
        <v>13</v>
      </c>
      <c r="BG29" s="2">
        <v>11</v>
      </c>
      <c r="BH29" s="2">
        <v>19</v>
      </c>
      <c r="BI29" s="2">
        <v>28</v>
      </c>
      <c r="BJ29" s="2">
        <v>15</v>
      </c>
      <c r="BK29" s="2">
        <v>19</v>
      </c>
      <c r="BL29" s="2">
        <v>19</v>
      </c>
      <c r="BM29" s="2">
        <v>14</v>
      </c>
      <c r="BN29" s="2">
        <v>51</v>
      </c>
      <c r="BO29" s="2">
        <v>24</v>
      </c>
      <c r="BP29" s="2">
        <v>9</v>
      </c>
      <c r="BQ29" s="47">
        <v>10</v>
      </c>
      <c r="BR29" s="2">
        <v>18</v>
      </c>
      <c r="BS29" s="2">
        <v>10</v>
      </c>
      <c r="BT29" s="2">
        <v>12</v>
      </c>
      <c r="BU29" s="2">
        <v>7</v>
      </c>
      <c r="BV29" s="2">
        <v>13</v>
      </c>
      <c r="BW29" s="2">
        <v>19</v>
      </c>
      <c r="BX29" s="2">
        <v>9</v>
      </c>
      <c r="BY29" s="2">
        <v>24</v>
      </c>
      <c r="BZ29" s="2">
        <v>34</v>
      </c>
      <c r="CA29" s="2">
        <v>4</v>
      </c>
      <c r="CB29" s="2">
        <v>23</v>
      </c>
      <c r="CC29" s="75">
        <v>15</v>
      </c>
      <c r="CD29" s="66">
        <v>2</v>
      </c>
      <c r="CE29" s="66">
        <v>10</v>
      </c>
      <c r="CF29" s="66">
        <v>10</v>
      </c>
      <c r="CG29" s="66">
        <v>9</v>
      </c>
      <c r="CH29" s="66">
        <v>10</v>
      </c>
      <c r="CI29" s="66">
        <v>9</v>
      </c>
      <c r="CJ29" s="66">
        <v>8</v>
      </c>
      <c r="CK29" s="66">
        <v>10</v>
      </c>
      <c r="CL29" s="66">
        <v>9</v>
      </c>
      <c r="CM29" s="66">
        <v>3</v>
      </c>
      <c r="CN29" s="66">
        <v>10</v>
      </c>
      <c r="CO29" s="66">
        <v>11</v>
      </c>
      <c r="CP29" s="75"/>
      <c r="CQ29" s="75"/>
      <c r="CR29" s="75"/>
      <c r="CS29" s="75"/>
      <c r="CT29" s="75"/>
      <c r="CU29" s="75"/>
      <c r="CV29" s="75"/>
      <c r="CW29" s="75"/>
      <c r="CX29" s="75"/>
      <c r="CY29" s="75"/>
      <c r="CZ29" s="75"/>
      <c r="DB29"/>
      <c r="DK29" s="2"/>
      <c r="DM29" s="2"/>
      <c r="DN29" s="2"/>
      <c r="DO29" s="2"/>
      <c r="DP29" s="2"/>
      <c r="DQ29" s="2"/>
      <c r="DR29" s="2"/>
      <c r="DS29" s="2"/>
      <c r="DT29" s="2"/>
      <c r="DU29" s="2"/>
      <c r="DV29" s="2"/>
      <c r="DW29" s="2"/>
      <c r="DX29" s="2"/>
      <c r="DY29" s="2"/>
      <c r="DZ29" s="2"/>
      <c r="EA29" s="2"/>
      <c r="EB29" s="2"/>
      <c r="EC29" s="2"/>
      <c r="EF29" s="2"/>
      <c r="EG29" s="2"/>
      <c r="EH29" s="2"/>
      <c r="EI29" s="2"/>
      <c r="EJ29" s="2"/>
      <c r="EK29" s="2"/>
      <c r="EL29" s="2"/>
      <c r="EM29" s="2"/>
      <c r="EN29" s="2"/>
      <c r="EO29" s="2"/>
      <c r="EP29" s="2"/>
      <c r="EQ29" s="2"/>
      <c r="ER29" s="2"/>
      <c r="ES29" s="2"/>
      <c r="ET29" s="2"/>
      <c r="EU29" s="2"/>
      <c r="FH29" s="2"/>
    </row>
    <row r="30" spans="1:176">
      <c r="A30" s="64" t="s">
        <v>13</v>
      </c>
      <c r="B30" s="3">
        <v>0</v>
      </c>
      <c r="C30" s="3">
        <v>6</v>
      </c>
      <c r="D30" s="3">
        <v>1</v>
      </c>
      <c r="E30">
        <v>2</v>
      </c>
      <c r="F30">
        <v>8</v>
      </c>
      <c r="G30">
        <v>0</v>
      </c>
      <c r="H30" s="2">
        <v>0</v>
      </c>
      <c r="I30" s="2">
        <v>0</v>
      </c>
      <c r="J30" s="24">
        <v>2</v>
      </c>
      <c r="K30" s="24">
        <v>0</v>
      </c>
      <c r="L30" s="24">
        <v>0</v>
      </c>
      <c r="M30" s="24">
        <v>1</v>
      </c>
      <c r="N30" s="24">
        <v>11</v>
      </c>
      <c r="O30" s="24">
        <v>0</v>
      </c>
      <c r="P30" s="24">
        <v>0</v>
      </c>
      <c r="Q30" s="24">
        <v>2</v>
      </c>
      <c r="R30" s="28">
        <v>11</v>
      </c>
      <c r="S30" s="24">
        <v>7</v>
      </c>
      <c r="T30" s="24">
        <v>26</v>
      </c>
      <c r="U30" s="24">
        <v>2</v>
      </c>
      <c r="V30" s="24">
        <v>21</v>
      </c>
      <c r="W30" s="24">
        <v>42</v>
      </c>
      <c r="X30" s="24">
        <v>23</v>
      </c>
      <c r="Y30" s="24">
        <v>7</v>
      </c>
      <c r="Z30" s="24">
        <v>1</v>
      </c>
      <c r="AA30" s="24">
        <v>5</v>
      </c>
      <c r="AB30" s="24">
        <v>7</v>
      </c>
      <c r="AC30" s="24">
        <v>7</v>
      </c>
      <c r="AD30" s="2">
        <v>5</v>
      </c>
      <c r="AE30" s="2">
        <v>4</v>
      </c>
      <c r="AF30" s="2">
        <v>1</v>
      </c>
      <c r="AG30" s="2">
        <v>8</v>
      </c>
      <c r="AH30" s="2">
        <v>0</v>
      </c>
      <c r="AI30" s="2">
        <v>19</v>
      </c>
      <c r="AJ30" s="2">
        <v>4</v>
      </c>
      <c r="AK30" s="2">
        <v>6</v>
      </c>
      <c r="AL30" s="2">
        <v>15</v>
      </c>
      <c r="AM30" s="2">
        <v>5</v>
      </c>
      <c r="AN30" s="2">
        <v>20</v>
      </c>
      <c r="AO30" s="2">
        <v>12</v>
      </c>
      <c r="AP30" s="2">
        <v>0</v>
      </c>
      <c r="AQ30" s="2">
        <v>20</v>
      </c>
      <c r="AR30" s="2">
        <v>0</v>
      </c>
      <c r="AS30" s="2">
        <v>12</v>
      </c>
      <c r="AT30" s="2">
        <v>9</v>
      </c>
      <c r="AU30" s="2">
        <v>15</v>
      </c>
      <c r="AV30" s="2">
        <v>20</v>
      </c>
      <c r="AW30" s="2">
        <v>20</v>
      </c>
      <c r="AX30" s="2">
        <v>8</v>
      </c>
      <c r="AY30" s="2">
        <v>7</v>
      </c>
      <c r="AZ30" s="2">
        <v>11</v>
      </c>
      <c r="BA30" s="2">
        <v>12</v>
      </c>
      <c r="BB30" s="2">
        <v>6</v>
      </c>
      <c r="BC30" s="2">
        <v>12</v>
      </c>
      <c r="BD30" s="2">
        <v>29</v>
      </c>
      <c r="BE30" s="2">
        <v>14</v>
      </c>
      <c r="BF30" s="2">
        <v>11</v>
      </c>
      <c r="BG30" s="2">
        <v>16</v>
      </c>
      <c r="BH30" s="2">
        <v>53</v>
      </c>
      <c r="BI30" s="2">
        <v>44</v>
      </c>
      <c r="BJ30" s="2">
        <v>35</v>
      </c>
      <c r="BK30" s="2">
        <v>23</v>
      </c>
      <c r="BL30" s="2">
        <v>16</v>
      </c>
      <c r="BM30" s="2">
        <v>27</v>
      </c>
      <c r="BN30" s="2">
        <v>34</v>
      </c>
      <c r="BO30" s="2">
        <v>3</v>
      </c>
      <c r="BP30" s="2">
        <v>27</v>
      </c>
      <c r="BQ30" s="47">
        <v>34</v>
      </c>
      <c r="BR30" s="2">
        <v>11</v>
      </c>
      <c r="BS30" s="2">
        <v>0</v>
      </c>
      <c r="BT30" s="2">
        <v>11</v>
      </c>
      <c r="BU30" s="2">
        <v>22</v>
      </c>
      <c r="BV30" s="2">
        <v>19</v>
      </c>
      <c r="BW30" s="2">
        <v>18</v>
      </c>
      <c r="BX30" s="2">
        <v>5</v>
      </c>
      <c r="BY30" s="2">
        <v>76</v>
      </c>
      <c r="BZ30" s="2">
        <v>37</v>
      </c>
      <c r="CA30" s="2">
        <v>32</v>
      </c>
      <c r="CB30" s="2">
        <v>3</v>
      </c>
      <c r="CC30" s="75">
        <v>0</v>
      </c>
      <c r="CD30" s="66">
        <v>1</v>
      </c>
      <c r="CE30" s="66">
        <v>0</v>
      </c>
      <c r="CF30" s="66">
        <v>0</v>
      </c>
      <c r="CG30" s="66">
        <v>10</v>
      </c>
      <c r="CH30" s="66">
        <v>31</v>
      </c>
      <c r="CI30" s="66">
        <v>0</v>
      </c>
      <c r="CJ30" s="66">
        <v>0</v>
      </c>
      <c r="CK30" s="66">
        <v>0</v>
      </c>
      <c r="CL30" s="66">
        <v>0</v>
      </c>
      <c r="CM30" s="66">
        <v>0</v>
      </c>
      <c r="CN30" s="66">
        <v>0</v>
      </c>
      <c r="CO30" s="66">
        <v>3</v>
      </c>
      <c r="CP30" s="75"/>
      <c r="CQ30" s="75"/>
      <c r="CR30" s="75"/>
      <c r="CS30" s="75"/>
      <c r="CT30" s="75"/>
      <c r="CU30" s="75"/>
      <c r="CV30" s="75"/>
      <c r="CW30" s="75"/>
      <c r="CX30" s="75"/>
      <c r="CY30" s="75"/>
      <c r="CZ30" s="75"/>
      <c r="DA30" s="25"/>
      <c r="DB30" s="25">
        <f t="shared" ref="DB30:DP30" si="41">SUM(AVERAGE(K30:V30))</f>
        <v>6.75</v>
      </c>
      <c r="DC30" s="25">
        <f t="shared" si="41"/>
        <v>10.25</v>
      </c>
      <c r="DD30" s="25">
        <f t="shared" si="41"/>
        <v>12.166666666666666</v>
      </c>
      <c r="DE30" s="25">
        <f t="shared" si="41"/>
        <v>12.666666666666666</v>
      </c>
      <c r="DF30" s="2">
        <f t="shared" si="41"/>
        <v>11.833333333333334</v>
      </c>
      <c r="DG30" s="25">
        <f t="shared" si="41"/>
        <v>12.25</v>
      </c>
      <c r="DH30" s="2">
        <f t="shared" si="41"/>
        <v>12.833333333333334</v>
      </c>
      <c r="DI30" s="2">
        <f t="shared" si="41"/>
        <v>13.25</v>
      </c>
      <c r="DJ30" s="2">
        <f t="shared" si="41"/>
        <v>12.75</v>
      </c>
      <c r="DK30" s="25">
        <f t="shared" si="41"/>
        <v>12.5</v>
      </c>
      <c r="DL30" s="2">
        <f t="shared" si="41"/>
        <v>10.416666666666666</v>
      </c>
      <c r="DM30" s="2">
        <f t="shared" si="41"/>
        <v>10.916666666666666</v>
      </c>
      <c r="DN30" s="2">
        <f t="shared" si="41"/>
        <v>9.1666666666666661</v>
      </c>
      <c r="DO30" s="2">
        <f t="shared" si="41"/>
        <v>7.25</v>
      </c>
      <c r="DP30" s="2">
        <f t="shared" si="41"/>
        <v>5.666666666666667</v>
      </c>
      <c r="DQ30" s="2">
        <f t="shared" ref="DQ30:EA30" si="42">SUM(AVERAGE(Z30:AK30))</f>
        <v>5.583333333333333</v>
      </c>
      <c r="DR30" s="2">
        <f t="shared" si="42"/>
        <v>6.75</v>
      </c>
      <c r="DS30" s="2">
        <f t="shared" si="42"/>
        <v>6.75</v>
      </c>
      <c r="DT30" s="2">
        <f t="shared" si="42"/>
        <v>7.833333333333333</v>
      </c>
      <c r="DU30" s="2">
        <f t="shared" si="42"/>
        <v>8.25</v>
      </c>
      <c r="DV30" s="2">
        <f t="shared" si="42"/>
        <v>7.833333333333333</v>
      </c>
      <c r="DW30" s="2">
        <f t="shared" si="42"/>
        <v>9.1666666666666661</v>
      </c>
      <c r="DX30" s="2">
        <f t="shared" si="42"/>
        <v>9.0833333333333339</v>
      </c>
      <c r="DY30" s="2">
        <f t="shared" si="42"/>
        <v>9.4166666666666661</v>
      </c>
      <c r="DZ30" s="2">
        <f t="shared" si="42"/>
        <v>10.166666666666666</v>
      </c>
      <c r="EA30" s="2">
        <f t="shared" si="42"/>
        <v>9.8333333333333339</v>
      </c>
      <c r="EB30" s="2">
        <f t="shared" ref="EB30:EC30" si="43">SUM(AVERAGE(AK30:AV30))</f>
        <v>11.166666666666666</v>
      </c>
      <c r="EC30" s="2">
        <f t="shared" si="43"/>
        <v>12.333333333333334</v>
      </c>
      <c r="ED30" s="2">
        <f t="shared" ref="ED30:EN30" si="44">SUM(AVERAGE(AN30:AY30))</f>
        <v>11.916666666666666</v>
      </c>
      <c r="EE30" s="2">
        <f t="shared" si="44"/>
        <v>11.166666666666666</v>
      </c>
      <c r="EF30" s="2">
        <f t="shared" si="44"/>
        <v>11.166666666666666</v>
      </c>
      <c r="EG30" s="2">
        <f t="shared" si="44"/>
        <v>11.666666666666666</v>
      </c>
      <c r="EH30" s="2">
        <f t="shared" si="44"/>
        <v>11</v>
      </c>
      <c r="EI30" s="2">
        <f t="shared" si="44"/>
        <v>13.416666666666666</v>
      </c>
      <c r="EJ30" s="2">
        <f t="shared" si="44"/>
        <v>13.583333333333334</v>
      </c>
      <c r="EK30" s="2">
        <f t="shared" si="44"/>
        <v>13.75</v>
      </c>
      <c r="EL30" s="2">
        <f t="shared" si="44"/>
        <v>13.833333333333334</v>
      </c>
      <c r="EM30" s="2">
        <f t="shared" si="44"/>
        <v>16.583333333333332</v>
      </c>
      <c r="EN30" s="2">
        <f t="shared" si="44"/>
        <v>18.583333333333332</v>
      </c>
      <c r="EO30" s="2">
        <f t="shared" ref="EO30:ET30" si="45">SUM(AVERAGE(AY30:BJ30))</f>
        <v>20.833333333333332</v>
      </c>
      <c r="EP30" s="2">
        <f t="shared" si="45"/>
        <v>22.166666666666668</v>
      </c>
      <c r="EQ30" s="2">
        <f t="shared" si="45"/>
        <v>22.583333333333332</v>
      </c>
      <c r="ER30" s="13">
        <f t="shared" si="45"/>
        <v>23.833333333333332</v>
      </c>
      <c r="ES30" s="13">
        <f t="shared" si="45"/>
        <v>26.166666666666668</v>
      </c>
      <c r="ET30" s="13">
        <f t="shared" si="45"/>
        <v>25.416666666666668</v>
      </c>
      <c r="EU30" s="13">
        <f t="shared" ref="EU30:FT30" si="46">SUM(AVERAGE(BE30:BP30))</f>
        <v>25.25</v>
      </c>
      <c r="EV30" s="13">
        <f t="shared" si="46"/>
        <v>26.916666666666668</v>
      </c>
      <c r="EW30" s="13">
        <f t="shared" si="46"/>
        <v>26.916666666666668</v>
      </c>
      <c r="EX30" s="13">
        <f t="shared" si="46"/>
        <v>25.583333333333332</v>
      </c>
      <c r="EY30" s="13">
        <f t="shared" si="46"/>
        <v>22.083333333333332</v>
      </c>
      <c r="EZ30" s="13">
        <f t="shared" si="46"/>
        <v>20.25</v>
      </c>
      <c r="FA30" s="13">
        <f t="shared" si="46"/>
        <v>18.916666666666668</v>
      </c>
      <c r="FB30" s="13">
        <f t="shared" si="46"/>
        <v>18.5</v>
      </c>
      <c r="FC30" s="13">
        <f t="shared" si="46"/>
        <v>17.583333333333332</v>
      </c>
      <c r="FD30" s="13">
        <f t="shared" si="46"/>
        <v>21.666666666666668</v>
      </c>
      <c r="FE30" s="13">
        <f t="shared" si="46"/>
        <v>21.916666666666668</v>
      </c>
      <c r="FF30" s="13">
        <f t="shared" si="46"/>
        <v>24.333333333333332</v>
      </c>
      <c r="FG30" s="13">
        <f t="shared" si="46"/>
        <v>22.333333333333332</v>
      </c>
      <c r="FH30" s="79">
        <f t="shared" si="46"/>
        <v>19.5</v>
      </c>
      <c r="FI30" s="72">
        <f t="shared" si="46"/>
        <v>18.666666666666668</v>
      </c>
      <c r="FJ30" s="72">
        <f t="shared" si="46"/>
        <v>18.666666666666668</v>
      </c>
      <c r="FK30" s="72">
        <f t="shared" si="46"/>
        <v>17.75</v>
      </c>
      <c r="FL30" s="72">
        <f t="shared" si="46"/>
        <v>16.75</v>
      </c>
      <c r="FM30" s="72">
        <f t="shared" si="46"/>
        <v>17.75</v>
      </c>
      <c r="FN30" s="72">
        <f t="shared" si="46"/>
        <v>16.25</v>
      </c>
      <c r="FO30" s="72">
        <f t="shared" si="46"/>
        <v>15.833333333333334</v>
      </c>
      <c r="FP30" s="72">
        <f t="shared" si="46"/>
        <v>9.5</v>
      </c>
      <c r="FQ30" s="72">
        <f t="shared" si="46"/>
        <v>6.416666666666667</v>
      </c>
      <c r="FR30" s="72">
        <f t="shared" si="46"/>
        <v>3.75</v>
      </c>
      <c r="FS30" s="72">
        <f t="shared" si="46"/>
        <v>3.5</v>
      </c>
      <c r="FT30" s="72">
        <f t="shared" si="46"/>
        <v>3.75</v>
      </c>
    </row>
    <row r="31" spans="1:176">
      <c r="AI31" s="2"/>
      <c r="AK31" s="2"/>
      <c r="DC31" s="25"/>
      <c r="DD31" s="25"/>
      <c r="DE31" s="25"/>
      <c r="DO31" s="2"/>
      <c r="DW31" s="2"/>
      <c r="FE31" s="2"/>
      <c r="FF31" s="2"/>
      <c r="FG31" s="2"/>
      <c r="FI31" s="2"/>
      <c r="FJ31" s="2"/>
      <c r="FK31" s="2"/>
      <c r="FL31" s="2"/>
      <c r="FM31" s="2"/>
      <c r="FN31" s="2"/>
      <c r="FP31" s="2"/>
      <c r="FQ31" s="2"/>
      <c r="FR31" s="2"/>
      <c r="FS31" s="2"/>
      <c r="FT31" s="2"/>
    </row>
    <row r="32" spans="1:176">
      <c r="FE32" s="2"/>
      <c r="FF32" s="2"/>
      <c r="FG32" s="2"/>
      <c r="FI32" s="2"/>
      <c r="FJ32" s="2"/>
      <c r="FK32" s="2"/>
      <c r="FL32" s="2"/>
      <c r="FM32" s="2"/>
      <c r="FN32" s="2"/>
      <c r="FP32" s="2"/>
      <c r="FQ32" s="2"/>
      <c r="FR32" s="2"/>
      <c r="FS32" s="2"/>
      <c r="FT32" s="2"/>
    </row>
    <row r="33" spans="1:176">
      <c r="FE33" s="2"/>
      <c r="FF33" s="2"/>
      <c r="FG33" s="2"/>
      <c r="FI33" s="2"/>
      <c r="FJ33" s="2"/>
      <c r="FK33" s="2"/>
      <c r="FL33" s="2"/>
      <c r="FM33" s="2"/>
      <c r="FN33" s="2"/>
      <c r="FP33" s="2"/>
      <c r="FQ33" s="2"/>
      <c r="FR33" s="2"/>
      <c r="FS33" s="2"/>
      <c r="FT33" s="2"/>
    </row>
    <row r="34" spans="1:176">
      <c r="A34" s="22" t="s">
        <v>28</v>
      </c>
      <c r="B34" s="22">
        <v>9</v>
      </c>
      <c r="C34" s="22">
        <v>7</v>
      </c>
      <c r="D34" s="23">
        <f>C34/B34</f>
        <v>0.77777777777777779</v>
      </c>
      <c r="U34" s="22">
        <v>8</v>
      </c>
      <c r="V34" s="22">
        <v>7</v>
      </c>
      <c r="W34" s="26">
        <f>V34/U34</f>
        <v>0.875</v>
      </c>
      <c r="AQ34" s="22">
        <v>8</v>
      </c>
      <c r="BI34" s="22">
        <v>6</v>
      </c>
      <c r="BJ34" s="26">
        <f>BI34/AQ34</f>
        <v>0.75</v>
      </c>
      <c r="BK34" s="26"/>
      <c r="BL34" s="26"/>
      <c r="BM34" s="26"/>
      <c r="BN34" s="26"/>
      <c r="BU34" s="1">
        <v>6</v>
      </c>
      <c r="BV34" s="48">
        <f>BU34/AQ34</f>
        <v>0.75</v>
      </c>
      <c r="EV34">
        <v>6</v>
      </c>
      <c r="EW34" s="2">
        <v>5</v>
      </c>
      <c r="EX34">
        <v>4</v>
      </c>
      <c r="EY34" s="2">
        <v>4</v>
      </c>
      <c r="EZ34">
        <v>4</v>
      </c>
      <c r="FA34">
        <v>4</v>
      </c>
      <c r="FB34" s="2">
        <v>3</v>
      </c>
      <c r="FC34">
        <v>4</v>
      </c>
      <c r="FD34">
        <v>5</v>
      </c>
      <c r="FE34" s="2">
        <v>5</v>
      </c>
      <c r="FF34" s="2">
        <v>5</v>
      </c>
      <c r="FG34" s="2">
        <v>4</v>
      </c>
      <c r="FH34" s="75">
        <v>4</v>
      </c>
      <c r="FI34" s="71">
        <v>4</v>
      </c>
      <c r="FJ34" s="71">
        <v>4</v>
      </c>
      <c r="FK34" s="71">
        <v>4</v>
      </c>
      <c r="FL34" s="71">
        <v>5</v>
      </c>
      <c r="FM34" s="71">
        <v>5</v>
      </c>
      <c r="FN34" s="71">
        <v>4</v>
      </c>
      <c r="FO34" s="71">
        <v>4</v>
      </c>
      <c r="FP34" s="71">
        <v>4</v>
      </c>
      <c r="FQ34" s="71">
        <v>4</v>
      </c>
      <c r="FR34" s="71">
        <v>4</v>
      </c>
      <c r="FS34" s="71">
        <v>4</v>
      </c>
      <c r="FT34" s="71">
        <v>4</v>
      </c>
    </row>
    <row r="35" spans="1:176">
      <c r="EV35" s="49">
        <v>0.6</v>
      </c>
      <c r="EW35" s="50">
        <v>0.5</v>
      </c>
      <c r="EX35" s="50">
        <v>0.4</v>
      </c>
      <c r="EY35" s="50">
        <v>0.4</v>
      </c>
      <c r="EZ35" s="50">
        <v>0.4</v>
      </c>
      <c r="FA35" s="50">
        <v>0.4</v>
      </c>
      <c r="FB35" s="50">
        <v>0.3</v>
      </c>
      <c r="FC35" s="50">
        <v>0.4</v>
      </c>
      <c r="FD35" s="50">
        <v>0.5</v>
      </c>
      <c r="FE35" s="50">
        <v>0.5</v>
      </c>
      <c r="FF35" s="50">
        <v>0.5</v>
      </c>
      <c r="FG35" s="50">
        <v>0.4</v>
      </c>
      <c r="FH35" s="80">
        <v>0.4</v>
      </c>
      <c r="FI35" s="73">
        <v>0.4</v>
      </c>
      <c r="FJ35" s="73">
        <v>0.4</v>
      </c>
      <c r="FK35" s="73">
        <v>0.4</v>
      </c>
      <c r="FL35" s="73">
        <v>0.5</v>
      </c>
      <c r="FM35" s="73">
        <v>0.5</v>
      </c>
      <c r="FN35" s="73">
        <v>0.4</v>
      </c>
      <c r="FO35" s="73">
        <v>0.4</v>
      </c>
      <c r="FP35" s="73">
        <v>0.4</v>
      </c>
      <c r="FQ35" s="73">
        <v>0.4</v>
      </c>
      <c r="FR35" s="73">
        <v>0.4</v>
      </c>
      <c r="FS35" s="73">
        <v>0.4</v>
      </c>
      <c r="FT35" s="73">
        <v>0.4</v>
      </c>
    </row>
    <row r="36" spans="1:176" s="33" customFormat="1">
      <c r="A36" s="30"/>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row>
    <row r="37" spans="1:176" s="33" customFormat="1">
      <c r="A37" s="35"/>
      <c r="I37" s="29"/>
      <c r="J37" s="29"/>
      <c r="K37" s="29"/>
      <c r="L37" s="29"/>
      <c r="M37" s="29"/>
      <c r="N37" s="29"/>
      <c r="O37" s="29"/>
      <c r="P37" s="29"/>
      <c r="Q37" s="29"/>
      <c r="R37" s="32"/>
      <c r="S37" s="29"/>
      <c r="T37" s="29"/>
      <c r="U37" s="29"/>
      <c r="V37" s="29"/>
      <c r="W37" s="29"/>
      <c r="X37" s="29"/>
      <c r="Y37" s="29"/>
      <c r="Z37" s="29"/>
      <c r="AA37" s="29"/>
      <c r="AB37" s="29"/>
      <c r="AC37" s="29"/>
      <c r="AD37" s="29"/>
      <c r="AE37" s="29"/>
      <c r="AF37" s="29"/>
      <c r="AG37" s="29"/>
      <c r="AH37" s="29"/>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N37" s="36"/>
      <c r="DO37" s="36"/>
      <c r="DP37" s="36"/>
      <c r="DQ37" s="36"/>
      <c r="DR37" s="36"/>
      <c r="DS37" s="36"/>
      <c r="DT37" s="36"/>
      <c r="DU37" s="36"/>
      <c r="DV37" s="36"/>
      <c r="DW37" s="36"/>
      <c r="DX37" s="36"/>
      <c r="DY37" s="36"/>
    </row>
    <row r="38" spans="1:176" s="33" customFormat="1">
      <c r="A38" s="56" t="s">
        <v>46</v>
      </c>
      <c r="I38" s="29"/>
      <c r="J38" s="29"/>
      <c r="K38" s="29"/>
      <c r="L38" s="29"/>
      <c r="M38" s="29"/>
      <c r="N38" s="29"/>
      <c r="O38" s="29"/>
      <c r="P38" s="29"/>
      <c r="Q38" s="29"/>
      <c r="R38" s="32"/>
      <c r="S38" s="29"/>
      <c r="T38" s="29"/>
      <c r="U38" s="29"/>
      <c r="V38" s="29"/>
      <c r="W38" s="29"/>
      <c r="X38" s="29"/>
      <c r="Y38" s="29"/>
      <c r="Z38" s="29"/>
      <c r="AA38" s="29"/>
      <c r="AB38" s="29"/>
      <c r="AC38" s="29"/>
      <c r="AD38" s="29"/>
      <c r="AE38" s="29"/>
      <c r="AF38" s="29"/>
      <c r="AG38" s="29"/>
      <c r="AH38" s="29"/>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row>
    <row r="39" spans="1:176" s="33" customFormat="1">
      <c r="A39" s="57" t="s">
        <v>47</v>
      </c>
      <c r="I39" s="29"/>
      <c r="J39" s="29"/>
      <c r="K39" s="29"/>
      <c r="L39" s="29"/>
      <c r="M39" s="29"/>
      <c r="N39" s="29"/>
      <c r="O39" s="29"/>
      <c r="P39" s="29"/>
      <c r="Q39" s="29"/>
      <c r="R39" s="32"/>
      <c r="S39" s="29"/>
      <c r="T39" s="29"/>
      <c r="U39" s="29"/>
      <c r="V39" s="29"/>
      <c r="W39" s="29"/>
      <c r="X39" s="29"/>
      <c r="Y39" s="29"/>
      <c r="Z39" s="29"/>
      <c r="AA39" s="29"/>
      <c r="AB39" s="29"/>
      <c r="AC39" s="29"/>
      <c r="AD39" s="29"/>
      <c r="AE39" s="29"/>
      <c r="AF39" s="29"/>
      <c r="AG39" s="29"/>
      <c r="AH39" s="29"/>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row>
    <row r="40" spans="1:176" s="33" customFormat="1">
      <c r="A40" s="57" t="s">
        <v>48</v>
      </c>
      <c r="I40" s="29"/>
      <c r="J40" s="29"/>
      <c r="K40" s="29"/>
      <c r="L40" s="29"/>
      <c r="M40" s="29"/>
      <c r="N40" s="29"/>
      <c r="O40" s="29"/>
      <c r="P40" s="29"/>
      <c r="Q40" s="29"/>
      <c r="R40" s="32"/>
      <c r="S40" s="29"/>
      <c r="T40" s="29"/>
      <c r="U40" s="29"/>
      <c r="V40" s="29"/>
      <c r="W40" s="29"/>
      <c r="X40" s="29"/>
      <c r="Y40" s="29"/>
      <c r="Z40" s="29"/>
      <c r="AA40" s="29"/>
      <c r="AB40" s="29"/>
      <c r="AC40" s="29"/>
      <c r="AD40" s="29"/>
      <c r="AE40" s="29"/>
      <c r="AF40" s="29"/>
      <c r="AG40" s="29"/>
      <c r="AH40" s="29"/>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row>
    <row r="41" spans="1:176" s="33" customFormat="1">
      <c r="A41" s="35"/>
      <c r="I41" s="29"/>
      <c r="J41" s="29"/>
      <c r="K41" s="29"/>
      <c r="L41" s="29"/>
      <c r="M41" s="29"/>
      <c r="N41" s="29"/>
      <c r="O41" s="29"/>
      <c r="P41" s="29"/>
      <c r="Q41" s="29"/>
      <c r="R41" s="32"/>
      <c r="S41" s="29"/>
      <c r="T41" s="29"/>
      <c r="U41" s="29"/>
      <c r="V41" s="29"/>
      <c r="W41" s="29"/>
      <c r="X41" s="29"/>
      <c r="Y41" s="29"/>
      <c r="Z41" s="29"/>
      <c r="AA41" s="29"/>
      <c r="AB41" s="29"/>
      <c r="AC41" s="29"/>
      <c r="AD41" s="29"/>
      <c r="AE41" s="29"/>
      <c r="AF41" s="29"/>
      <c r="AG41" s="29"/>
      <c r="AH41" s="29"/>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row>
    <row r="42" spans="1:176" s="33" customFormat="1">
      <c r="A42" s="35"/>
      <c r="I42" s="29"/>
      <c r="J42" s="29"/>
      <c r="K42" s="29"/>
      <c r="L42" s="29"/>
      <c r="M42" s="29"/>
      <c r="N42" s="29"/>
      <c r="O42" s="29"/>
      <c r="P42" s="29"/>
      <c r="Q42" s="29"/>
      <c r="R42" s="32"/>
      <c r="S42" s="29"/>
      <c r="T42" s="29"/>
      <c r="U42" s="29"/>
      <c r="V42" s="29"/>
      <c r="W42" s="29"/>
      <c r="X42" s="29"/>
      <c r="Y42" s="29"/>
      <c r="Z42" s="29"/>
      <c r="AA42" s="29"/>
      <c r="AB42" s="29"/>
      <c r="AC42" s="29"/>
      <c r="AD42" s="29"/>
      <c r="AE42" s="29"/>
      <c r="AF42" s="29"/>
      <c r="AG42" s="29"/>
      <c r="AH42" s="29"/>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row>
    <row r="43" spans="1:176" s="33" customFormat="1">
      <c r="A43" s="35"/>
      <c r="I43" s="29"/>
      <c r="J43" s="29"/>
      <c r="K43" s="29"/>
      <c r="L43" s="29"/>
      <c r="M43" s="29"/>
      <c r="N43" s="29"/>
      <c r="O43" s="29"/>
      <c r="P43" s="29"/>
      <c r="Q43" s="29"/>
      <c r="R43" s="32"/>
      <c r="S43" s="29"/>
      <c r="T43" s="29"/>
      <c r="U43" s="29"/>
      <c r="V43" s="29"/>
      <c r="W43" s="29"/>
      <c r="X43" s="29"/>
      <c r="Y43" s="29"/>
      <c r="Z43" s="29"/>
      <c r="AA43" s="29"/>
      <c r="AB43" s="29"/>
      <c r="AC43" s="29"/>
      <c r="AD43" s="29"/>
      <c r="AE43" s="29"/>
      <c r="AF43" s="29"/>
      <c r="AG43" s="29"/>
      <c r="AH43" s="29"/>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row>
    <row r="44" spans="1:176" s="33" customFormat="1">
      <c r="A44" s="35"/>
      <c r="I44" s="29"/>
      <c r="J44" s="29"/>
      <c r="K44" s="29"/>
      <c r="L44" s="29"/>
      <c r="M44" s="29"/>
      <c r="N44" s="29"/>
      <c r="O44" s="29"/>
      <c r="P44" s="29"/>
      <c r="Q44" s="29"/>
      <c r="R44" s="32"/>
      <c r="S44" s="29"/>
      <c r="T44" s="29"/>
      <c r="U44" s="29"/>
      <c r="V44" s="29"/>
      <c r="W44" s="29"/>
      <c r="X44" s="29"/>
      <c r="Y44" s="29"/>
      <c r="Z44" s="29"/>
      <c r="AA44" s="29"/>
      <c r="AB44" s="29"/>
      <c r="AC44" s="29"/>
      <c r="AD44" s="29"/>
      <c r="AE44" s="29"/>
      <c r="AF44" s="29"/>
      <c r="AG44" s="29"/>
      <c r="AH44" s="29"/>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row>
    <row r="45" spans="1:176" s="33" customFormat="1">
      <c r="A45" s="35"/>
      <c r="I45" s="29"/>
      <c r="J45" s="29"/>
      <c r="K45" s="29"/>
      <c r="L45" s="29"/>
      <c r="M45" s="29"/>
      <c r="N45" s="29"/>
      <c r="O45" s="29"/>
      <c r="P45" s="29"/>
      <c r="Q45" s="29"/>
      <c r="R45" s="32"/>
      <c r="S45" s="29"/>
      <c r="T45" s="29"/>
      <c r="U45" s="29"/>
      <c r="V45" s="29"/>
      <c r="W45" s="29"/>
      <c r="X45" s="29"/>
      <c r="Y45" s="29"/>
      <c r="Z45" s="29"/>
      <c r="AA45" s="29"/>
      <c r="AB45" s="29"/>
      <c r="AC45" s="29"/>
      <c r="AD45" s="29"/>
      <c r="AE45" s="29"/>
      <c r="AF45" s="29"/>
      <c r="AG45" s="29"/>
      <c r="AH45" s="29"/>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row>
    <row r="46" spans="1:176" s="33" customFormat="1"/>
    <row r="47" spans="1:176" s="33" customFormat="1">
      <c r="A47" s="30"/>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row>
    <row r="48" spans="1:176" s="33" customFormat="1">
      <c r="A48" s="35"/>
      <c r="I48" s="29"/>
      <c r="J48" s="29"/>
      <c r="K48" s="29"/>
      <c r="L48" s="29"/>
      <c r="M48" s="29"/>
      <c r="N48" s="29"/>
      <c r="O48" s="29"/>
      <c r="P48" s="29"/>
      <c r="Q48" s="29"/>
      <c r="R48" s="32"/>
      <c r="S48" s="29"/>
      <c r="T48" s="29"/>
      <c r="U48" s="29"/>
      <c r="V48" s="29"/>
      <c r="W48" s="29"/>
      <c r="X48" s="29"/>
      <c r="Y48" s="29"/>
      <c r="Z48" s="29"/>
      <c r="AA48" s="29"/>
      <c r="AB48" s="29"/>
      <c r="AC48" s="29"/>
      <c r="AD48" s="29"/>
      <c r="AE48" s="29"/>
      <c r="AF48" s="29"/>
      <c r="AG48" s="29"/>
      <c r="AH48" s="29"/>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N48" s="36"/>
      <c r="DO48" s="36"/>
      <c r="DP48" s="36"/>
      <c r="DQ48" s="36"/>
      <c r="DR48" s="36"/>
      <c r="DS48" s="36"/>
      <c r="DT48" s="36"/>
      <c r="DU48" s="36"/>
      <c r="DV48" s="36"/>
      <c r="DW48" s="36"/>
      <c r="DX48" s="36"/>
      <c r="DY48" s="36"/>
    </row>
    <row r="49" spans="1:129" s="33" customFormat="1">
      <c r="A49" s="37"/>
      <c r="I49" s="29"/>
      <c r="J49" s="29"/>
      <c r="K49" s="29"/>
      <c r="L49" s="29"/>
      <c r="M49" s="29"/>
      <c r="N49" s="29"/>
      <c r="O49" s="29"/>
      <c r="P49" s="29"/>
      <c r="Q49" s="29"/>
      <c r="R49" s="32"/>
      <c r="S49" s="29"/>
      <c r="T49" s="29"/>
      <c r="U49" s="29"/>
      <c r="V49" s="29"/>
      <c r="W49" s="29"/>
      <c r="X49" s="29"/>
      <c r="Y49" s="29"/>
      <c r="Z49" s="29"/>
      <c r="AA49" s="29"/>
      <c r="AB49" s="29"/>
      <c r="AC49" s="29"/>
      <c r="AD49" s="29"/>
      <c r="AE49" s="29"/>
      <c r="AF49" s="29"/>
      <c r="AG49" s="29"/>
      <c r="AH49" s="29"/>
      <c r="AM49" s="38"/>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row>
    <row r="50" spans="1:129" s="33" customFormat="1">
      <c r="A50" s="35" t="s">
        <v>36</v>
      </c>
      <c r="I50" s="29"/>
      <c r="J50" s="29"/>
      <c r="K50" s="29"/>
      <c r="L50" s="29"/>
      <c r="M50" s="29"/>
      <c r="N50" s="29"/>
      <c r="O50" s="29"/>
      <c r="P50" s="29"/>
      <c r="Q50" s="29"/>
      <c r="R50" s="32"/>
      <c r="S50" s="29"/>
      <c r="T50" s="29"/>
      <c r="U50" s="29"/>
      <c r="V50" s="29"/>
      <c r="W50" s="29"/>
      <c r="X50" s="29"/>
      <c r="Y50" s="29"/>
      <c r="Z50" s="29"/>
      <c r="AA50" s="29"/>
      <c r="AB50" s="29"/>
      <c r="AC50" s="29"/>
      <c r="AD50" s="29"/>
      <c r="AE50" s="29"/>
      <c r="AF50" s="29"/>
      <c r="AG50" s="29"/>
      <c r="AH50" s="29"/>
      <c r="AM50" s="39"/>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row>
    <row r="51" spans="1:129" s="33" customFormat="1">
      <c r="A51" s="43"/>
      <c r="I51" s="29"/>
      <c r="J51" s="29"/>
      <c r="K51" s="29"/>
      <c r="L51" s="29"/>
      <c r="M51" s="29"/>
      <c r="N51" s="29"/>
      <c r="O51" s="29"/>
      <c r="P51" s="29"/>
      <c r="Q51" s="29"/>
      <c r="R51" s="32"/>
      <c r="S51" s="29"/>
      <c r="T51" s="29"/>
      <c r="U51" s="29"/>
      <c r="V51" s="29"/>
      <c r="W51" s="29"/>
      <c r="X51" s="29"/>
      <c r="Y51" s="29"/>
      <c r="Z51" s="29"/>
      <c r="AA51" s="29"/>
      <c r="AB51" s="29"/>
      <c r="AC51" s="29"/>
      <c r="AD51" s="29"/>
      <c r="AE51" s="29"/>
      <c r="AF51" s="29"/>
      <c r="AG51" s="29"/>
      <c r="AH51" s="29"/>
      <c r="AM51" s="40"/>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row>
    <row r="52" spans="1:129" s="33" customFormat="1">
      <c r="A52" s="35" t="s">
        <v>32</v>
      </c>
      <c r="I52" s="29"/>
      <c r="J52" s="29"/>
      <c r="K52" s="29"/>
      <c r="L52" s="29"/>
      <c r="M52" s="29"/>
      <c r="N52" s="29"/>
      <c r="O52" s="29"/>
      <c r="P52" s="29"/>
      <c r="Q52" s="29"/>
      <c r="R52" s="32"/>
      <c r="S52" s="29"/>
      <c r="T52" s="29"/>
      <c r="U52" s="29"/>
      <c r="V52" s="29"/>
      <c r="W52" s="29"/>
      <c r="X52" s="29"/>
      <c r="Y52" s="29"/>
      <c r="Z52" s="29"/>
      <c r="AA52" s="29"/>
      <c r="AB52" s="29"/>
      <c r="AC52" s="29"/>
      <c r="AD52" s="29"/>
      <c r="AE52" s="29"/>
      <c r="AF52" s="29"/>
      <c r="AG52" s="29"/>
      <c r="AH52" s="29"/>
      <c r="AM52" s="39"/>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row>
    <row r="53" spans="1:129" s="33" customFormat="1">
      <c r="A53" s="35" t="s">
        <v>33</v>
      </c>
      <c r="I53" s="29"/>
      <c r="J53" s="29"/>
      <c r="K53" s="29"/>
      <c r="L53" s="29"/>
      <c r="M53" s="29"/>
      <c r="N53" s="29"/>
      <c r="O53" s="29"/>
      <c r="P53" s="29"/>
      <c r="Q53" s="29"/>
      <c r="R53" s="32"/>
      <c r="S53" s="29"/>
      <c r="T53" s="29"/>
      <c r="U53" s="29"/>
      <c r="V53" s="29"/>
      <c r="W53" s="29"/>
      <c r="X53" s="29"/>
      <c r="Y53" s="29"/>
      <c r="Z53" s="29"/>
      <c r="AA53" s="29"/>
      <c r="AB53" s="29"/>
      <c r="AC53" s="29"/>
      <c r="AD53" s="29"/>
      <c r="AE53" s="29"/>
      <c r="AF53" s="29"/>
      <c r="AG53" s="29"/>
      <c r="AH53" s="29"/>
      <c r="AM53" s="39"/>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row>
    <row r="54" spans="1:129" s="33" customFormat="1">
      <c r="A54" s="35" t="s">
        <v>34</v>
      </c>
      <c r="I54" s="29"/>
      <c r="J54" s="29"/>
      <c r="K54" s="29"/>
      <c r="L54" s="29"/>
      <c r="M54" s="29"/>
      <c r="N54" s="29"/>
      <c r="O54" s="29"/>
      <c r="P54" s="29"/>
      <c r="Q54" s="29"/>
      <c r="R54" s="32"/>
      <c r="S54" s="29"/>
      <c r="T54" s="29"/>
      <c r="U54" s="29"/>
      <c r="V54" s="29"/>
      <c r="W54" s="29"/>
      <c r="X54" s="29"/>
      <c r="Y54" s="29"/>
      <c r="Z54" s="29"/>
      <c r="AA54" s="29"/>
      <c r="AB54" s="29"/>
      <c r="AC54" s="29"/>
      <c r="AD54" s="29"/>
      <c r="AE54" s="29"/>
      <c r="AF54" s="29"/>
      <c r="AG54" s="29"/>
      <c r="AH54" s="29"/>
      <c r="AM54" s="38"/>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row>
    <row r="55" spans="1:129" s="33" customFormat="1">
      <c r="A55" s="35"/>
      <c r="I55" s="29"/>
      <c r="J55" s="29"/>
      <c r="K55" s="29"/>
      <c r="L55" s="29"/>
      <c r="M55" s="29"/>
      <c r="N55" s="29"/>
      <c r="O55" s="29"/>
      <c r="P55" s="29"/>
      <c r="Q55" s="29"/>
      <c r="R55" s="32"/>
      <c r="S55" s="29"/>
      <c r="T55" s="29"/>
      <c r="U55" s="29"/>
      <c r="V55" s="29"/>
      <c r="W55" s="29"/>
      <c r="X55" s="29"/>
      <c r="Y55" s="29"/>
      <c r="Z55" s="29"/>
      <c r="AA55" s="29"/>
      <c r="AB55" s="29"/>
      <c r="AC55" s="29"/>
      <c r="AD55" s="29"/>
      <c r="AE55" s="29"/>
      <c r="AF55" s="29"/>
      <c r="AG55" s="29"/>
      <c r="AH55" s="29"/>
      <c r="AM55" s="39"/>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row>
    <row r="56" spans="1:129" s="33" customFormat="1">
      <c r="A56" s="10" t="s">
        <v>8</v>
      </c>
      <c r="I56" s="29"/>
      <c r="J56" s="29"/>
      <c r="K56" s="29"/>
      <c r="L56" s="29"/>
      <c r="M56" s="29"/>
      <c r="N56" s="29"/>
      <c r="O56" s="29"/>
      <c r="P56" s="29"/>
      <c r="Q56" s="29"/>
      <c r="R56" s="32"/>
      <c r="S56" s="29"/>
      <c r="T56" s="29"/>
      <c r="U56" s="29"/>
      <c r="V56" s="29"/>
      <c r="W56" s="29"/>
      <c r="X56" s="29"/>
      <c r="Y56" s="29"/>
      <c r="Z56" s="29"/>
      <c r="AA56" s="29"/>
      <c r="AB56" s="29"/>
      <c r="AC56" s="29"/>
      <c r="AD56" s="29"/>
      <c r="AE56" s="29"/>
      <c r="AF56" s="29"/>
      <c r="AG56" s="29"/>
      <c r="AH56" s="29"/>
      <c r="AM56" s="30"/>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row>
    <row r="57" spans="1:129" s="33" customFormat="1">
      <c r="A57" s="35" t="s">
        <v>35</v>
      </c>
      <c r="AM57" s="30"/>
    </row>
    <row r="58" spans="1:129" s="33" customFormat="1">
      <c r="A58" s="34"/>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M58" s="30"/>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row>
    <row r="59" spans="1:129" s="33" customFormat="1">
      <c r="A59" s="35"/>
      <c r="I59" s="29"/>
      <c r="J59" s="29"/>
      <c r="K59" s="29"/>
      <c r="L59" s="29"/>
      <c r="M59" s="29"/>
      <c r="N59" s="29"/>
      <c r="O59" s="29"/>
      <c r="P59" s="29"/>
      <c r="Q59" s="29"/>
      <c r="R59" s="32"/>
      <c r="S59" s="29"/>
      <c r="T59" s="29"/>
      <c r="U59" s="29"/>
      <c r="V59" s="29"/>
      <c r="W59" s="29"/>
      <c r="X59" s="29"/>
      <c r="Y59" s="29"/>
      <c r="Z59" s="29"/>
      <c r="AA59" s="29"/>
      <c r="AB59" s="29"/>
      <c r="AC59" s="29"/>
      <c r="AD59" s="29"/>
      <c r="AE59" s="29"/>
      <c r="AF59" s="29"/>
      <c r="AG59" s="29"/>
      <c r="AH59" s="29"/>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N59" s="36"/>
      <c r="DO59" s="36"/>
      <c r="DP59" s="36"/>
      <c r="DQ59" s="36"/>
      <c r="DR59" s="36"/>
      <c r="DS59" s="36"/>
      <c r="DT59" s="36"/>
      <c r="DU59" s="36"/>
      <c r="DV59" s="36"/>
      <c r="DW59" s="36"/>
      <c r="DX59" s="36"/>
      <c r="DY59" s="36"/>
    </row>
    <row r="60" spans="1:129" s="33" customFormat="1">
      <c r="A60" s="37"/>
      <c r="I60" s="29"/>
      <c r="J60" s="29"/>
      <c r="K60" s="29"/>
      <c r="L60" s="29"/>
      <c r="M60" s="29"/>
      <c r="N60" s="29"/>
      <c r="O60" s="29"/>
      <c r="P60" s="29"/>
      <c r="Q60" s="29"/>
      <c r="R60" s="32"/>
      <c r="S60" s="29"/>
      <c r="T60" s="29"/>
      <c r="U60" s="29"/>
      <c r="V60" s="29"/>
      <c r="W60" s="29"/>
      <c r="X60" s="29"/>
      <c r="Y60" s="29"/>
      <c r="Z60" s="29"/>
      <c r="AA60" s="29"/>
      <c r="AB60" s="29"/>
      <c r="AC60" s="29"/>
      <c r="AD60" s="29"/>
      <c r="AE60" s="29"/>
      <c r="AF60" s="29"/>
      <c r="AG60" s="29"/>
      <c r="AH60" s="29"/>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row>
    <row r="61" spans="1:129" s="33" customFormat="1">
      <c r="A61" s="35"/>
      <c r="I61" s="29"/>
      <c r="J61" s="29"/>
      <c r="K61" s="29"/>
      <c r="L61" s="29"/>
      <c r="M61" s="29"/>
      <c r="N61" s="29"/>
      <c r="O61" s="29"/>
      <c r="P61" s="29"/>
      <c r="Q61" s="29"/>
      <c r="R61" s="32"/>
      <c r="S61" s="29"/>
      <c r="T61" s="29"/>
      <c r="U61" s="29"/>
      <c r="V61" s="29"/>
      <c r="W61" s="29"/>
      <c r="X61" s="29"/>
      <c r="Y61" s="29"/>
      <c r="Z61" s="29"/>
      <c r="AA61" s="29"/>
      <c r="AB61" s="29"/>
      <c r="AC61" s="29"/>
      <c r="AD61" s="29"/>
      <c r="AE61" s="29"/>
      <c r="AF61" s="29"/>
      <c r="AG61" s="29"/>
      <c r="AH61" s="29"/>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row>
    <row r="62" spans="1:129" s="33" customFormat="1">
      <c r="A62" s="35"/>
      <c r="I62" s="29"/>
      <c r="J62" s="29"/>
      <c r="K62" s="29"/>
      <c r="L62" s="29"/>
      <c r="M62" s="29"/>
      <c r="N62" s="29"/>
      <c r="O62" s="29"/>
      <c r="P62" s="29"/>
      <c r="Q62" s="29"/>
      <c r="R62" s="32"/>
      <c r="S62" s="29"/>
      <c r="T62" s="29"/>
      <c r="U62" s="29"/>
      <c r="V62" s="29"/>
      <c r="W62" s="29"/>
      <c r="X62" s="29"/>
      <c r="Y62" s="29"/>
      <c r="Z62" s="29"/>
      <c r="AA62" s="29"/>
      <c r="AB62" s="29"/>
      <c r="AC62" s="29"/>
      <c r="AD62" s="29"/>
      <c r="AE62" s="29"/>
      <c r="AF62" s="29"/>
      <c r="AG62" s="29"/>
      <c r="AH62" s="29"/>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row>
    <row r="63" spans="1:129" s="33" customFormat="1">
      <c r="A63" s="35"/>
      <c r="I63" s="29"/>
      <c r="J63" s="29"/>
      <c r="K63" s="29"/>
      <c r="L63" s="29"/>
      <c r="M63" s="29"/>
      <c r="N63" s="29"/>
      <c r="O63" s="29"/>
      <c r="P63" s="29"/>
      <c r="Q63" s="29"/>
      <c r="R63" s="32"/>
      <c r="S63" s="29"/>
      <c r="T63" s="29"/>
      <c r="U63" s="29"/>
      <c r="V63" s="29"/>
      <c r="W63" s="29"/>
      <c r="X63" s="29"/>
      <c r="Y63" s="29"/>
      <c r="Z63" s="29"/>
      <c r="AA63" s="29"/>
      <c r="AB63" s="29"/>
      <c r="AC63" s="29"/>
      <c r="AD63" s="29"/>
      <c r="AE63" s="29"/>
      <c r="AF63" s="29"/>
      <c r="AG63" s="29"/>
      <c r="AH63" s="29"/>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row>
    <row r="64" spans="1:129" s="33" customFormat="1">
      <c r="A64" s="35"/>
      <c r="I64" s="29"/>
      <c r="J64" s="29"/>
      <c r="K64" s="29"/>
      <c r="L64" s="29"/>
      <c r="M64" s="29"/>
      <c r="N64" s="29"/>
      <c r="O64" s="29"/>
      <c r="P64" s="29"/>
      <c r="Q64" s="29"/>
      <c r="R64" s="32"/>
      <c r="S64" s="29"/>
      <c r="T64" s="29"/>
      <c r="U64" s="29"/>
      <c r="V64" s="29"/>
      <c r="W64" s="29"/>
      <c r="X64" s="29"/>
      <c r="Y64" s="29"/>
      <c r="Z64" s="29"/>
      <c r="AA64" s="29"/>
      <c r="AB64" s="29"/>
      <c r="AC64" s="29"/>
      <c r="AD64" s="29"/>
      <c r="AE64" s="29"/>
      <c r="AF64" s="29"/>
      <c r="AG64" s="29"/>
      <c r="AH64" s="29"/>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row>
    <row r="65" spans="1:129" s="33" customFormat="1">
      <c r="A65" s="35"/>
      <c r="I65" s="29"/>
      <c r="J65" s="29"/>
      <c r="K65" s="29"/>
      <c r="L65" s="29"/>
      <c r="M65" s="29"/>
      <c r="N65" s="29"/>
      <c r="O65" s="29"/>
      <c r="P65" s="29"/>
      <c r="Q65" s="29"/>
      <c r="R65" s="32"/>
      <c r="S65" s="29"/>
      <c r="T65" s="29"/>
      <c r="U65" s="29"/>
      <c r="V65" s="29"/>
      <c r="W65" s="29"/>
      <c r="X65" s="29"/>
      <c r="Y65" s="29"/>
      <c r="Z65" s="29"/>
      <c r="AA65" s="29"/>
      <c r="AB65" s="29"/>
      <c r="AC65" s="29"/>
      <c r="AD65" s="29"/>
      <c r="AE65" s="29"/>
      <c r="AF65" s="29"/>
      <c r="AG65" s="29"/>
      <c r="AH65" s="29"/>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row>
    <row r="66" spans="1:129" s="33" customFormat="1">
      <c r="A66" s="35"/>
      <c r="I66" s="29"/>
      <c r="J66" s="29"/>
      <c r="K66" s="29"/>
      <c r="L66" s="29"/>
      <c r="M66" s="29"/>
      <c r="N66" s="29"/>
      <c r="O66" s="29"/>
      <c r="P66" s="29"/>
      <c r="Q66" s="29"/>
      <c r="R66" s="32"/>
      <c r="S66" s="29"/>
      <c r="T66" s="29"/>
      <c r="U66" s="29"/>
      <c r="V66" s="29"/>
      <c r="W66" s="29"/>
      <c r="X66" s="29"/>
      <c r="Y66" s="29"/>
      <c r="Z66" s="29"/>
      <c r="AA66" s="29"/>
      <c r="AB66" s="29"/>
      <c r="AC66" s="29"/>
      <c r="AD66" s="29"/>
      <c r="AE66" s="29"/>
      <c r="AF66" s="29"/>
      <c r="AG66" s="29"/>
      <c r="AH66" s="29"/>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row>
    <row r="67" spans="1:129" s="33" customFormat="1">
      <c r="A67" s="35"/>
      <c r="I67" s="29"/>
      <c r="J67" s="29"/>
      <c r="K67" s="29"/>
      <c r="L67" s="29"/>
      <c r="M67" s="29"/>
      <c r="N67" s="29"/>
      <c r="O67" s="29"/>
      <c r="P67" s="29"/>
      <c r="Q67" s="29"/>
      <c r="R67" s="32"/>
      <c r="S67" s="29"/>
      <c r="T67" s="29"/>
      <c r="U67" s="29"/>
      <c r="V67" s="29"/>
      <c r="W67" s="29"/>
      <c r="X67" s="29"/>
      <c r="Y67" s="29"/>
      <c r="Z67" s="29"/>
      <c r="AA67" s="29"/>
      <c r="AB67" s="29"/>
      <c r="AC67" s="29"/>
      <c r="AD67" s="29"/>
      <c r="AE67" s="29"/>
      <c r="AF67" s="29"/>
      <c r="AG67" s="29"/>
      <c r="AH67" s="29"/>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row>
    <row r="68" spans="1:129" s="33" customFormat="1"/>
    <row r="69" spans="1:129" s="33" customFormat="1">
      <c r="A69" s="34"/>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BE69" s="31"/>
      <c r="BF69" s="31"/>
      <c r="BG69" s="31"/>
      <c r="BH69" s="31"/>
      <c r="BI69" s="31"/>
      <c r="BJ69" s="31"/>
      <c r="BK69" s="31"/>
      <c r="BL69" s="31"/>
      <c r="BM69" s="31"/>
      <c r="BN69" s="31"/>
      <c r="BO69" s="31"/>
      <c r="BP69" s="31"/>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31"/>
      <c r="CY69" s="31"/>
      <c r="CZ69" s="31"/>
      <c r="DA69" s="31"/>
      <c r="DB69" s="31"/>
      <c r="DC69" s="31"/>
      <c r="DD69" s="31"/>
      <c r="DE69" s="31"/>
      <c r="DF69" s="31"/>
      <c r="DG69" s="31"/>
      <c r="DH69" s="31"/>
      <c r="DI69" s="31"/>
      <c r="DJ69" s="31"/>
      <c r="DK69" s="31"/>
      <c r="DL69" s="31"/>
      <c r="DM69" s="31"/>
    </row>
    <row r="70" spans="1:129" s="33" customFormat="1">
      <c r="A70" s="35"/>
      <c r="I70" s="29"/>
      <c r="J70" s="29"/>
      <c r="K70" s="29"/>
      <c r="L70" s="29"/>
      <c r="M70" s="29"/>
      <c r="N70" s="29"/>
      <c r="O70" s="29"/>
      <c r="P70" s="29"/>
      <c r="Q70" s="29"/>
      <c r="R70" s="32"/>
      <c r="S70" s="29"/>
      <c r="T70" s="29"/>
      <c r="U70" s="29"/>
      <c r="V70" s="29"/>
      <c r="W70" s="29"/>
      <c r="X70" s="29"/>
      <c r="Y70" s="29"/>
      <c r="Z70" s="29"/>
      <c r="AA70" s="29"/>
      <c r="AB70" s="29"/>
      <c r="AC70" s="29"/>
      <c r="AD70" s="29"/>
      <c r="AE70" s="29"/>
      <c r="AF70" s="29"/>
      <c r="AG70" s="29"/>
      <c r="AH70" s="29"/>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N70" s="36"/>
      <c r="DO70" s="36"/>
      <c r="DP70" s="36"/>
      <c r="DQ70" s="36"/>
      <c r="DR70" s="36"/>
      <c r="DS70" s="36"/>
      <c r="DT70" s="36"/>
      <c r="DU70" s="36"/>
      <c r="DV70" s="36"/>
      <c r="DW70" s="36"/>
      <c r="DX70" s="36"/>
      <c r="DY70" s="36"/>
    </row>
    <row r="71" spans="1:129" s="33" customFormat="1">
      <c r="A71" s="37"/>
      <c r="I71" s="29"/>
      <c r="J71" s="29"/>
      <c r="K71" s="29"/>
      <c r="L71" s="29"/>
      <c r="M71" s="29"/>
      <c r="N71" s="29"/>
      <c r="O71" s="29"/>
      <c r="P71" s="29"/>
      <c r="Q71" s="29"/>
      <c r="R71" s="32"/>
      <c r="S71" s="29"/>
      <c r="T71" s="29"/>
      <c r="U71" s="29"/>
      <c r="V71" s="29"/>
      <c r="W71" s="29"/>
      <c r="X71" s="29"/>
      <c r="Y71" s="29"/>
      <c r="Z71" s="29"/>
      <c r="AA71" s="29"/>
      <c r="AB71" s="29"/>
      <c r="AC71" s="29"/>
      <c r="AD71" s="29"/>
      <c r="AE71" s="29"/>
      <c r="AF71" s="29"/>
      <c r="AG71" s="29"/>
      <c r="AH71" s="29"/>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row>
    <row r="72" spans="1:129" s="33" customFormat="1">
      <c r="A72" s="35"/>
      <c r="I72" s="29"/>
      <c r="J72" s="29"/>
      <c r="K72" s="29"/>
      <c r="L72" s="29"/>
      <c r="M72" s="29"/>
      <c r="N72" s="29"/>
      <c r="O72" s="29"/>
      <c r="P72" s="29"/>
      <c r="Q72" s="29"/>
      <c r="R72" s="32"/>
      <c r="S72" s="29"/>
      <c r="T72" s="29"/>
      <c r="U72" s="29"/>
      <c r="V72" s="29"/>
      <c r="W72" s="29"/>
      <c r="X72" s="29"/>
      <c r="Y72" s="29"/>
      <c r="Z72" s="29"/>
      <c r="AA72" s="29"/>
      <c r="AB72" s="29"/>
      <c r="AC72" s="29"/>
      <c r="AD72" s="29"/>
      <c r="AE72" s="29"/>
      <c r="AF72" s="29"/>
      <c r="AG72" s="29"/>
      <c r="AH72" s="29"/>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row>
    <row r="73" spans="1:129" s="33" customFormat="1">
      <c r="A73" s="35"/>
      <c r="I73" s="29"/>
      <c r="J73" s="29"/>
      <c r="K73" s="29"/>
      <c r="L73" s="29"/>
      <c r="M73" s="29"/>
      <c r="N73" s="29"/>
      <c r="O73" s="29"/>
      <c r="P73" s="29"/>
      <c r="Q73" s="29"/>
      <c r="R73" s="32"/>
      <c r="S73" s="29"/>
      <c r="T73" s="29"/>
      <c r="U73" s="29"/>
      <c r="V73" s="29"/>
      <c r="W73" s="29"/>
      <c r="X73" s="29"/>
      <c r="Y73" s="29"/>
      <c r="Z73" s="29"/>
      <c r="AA73" s="29"/>
      <c r="AB73" s="29"/>
      <c r="AC73" s="29"/>
      <c r="AD73" s="29"/>
      <c r="AE73" s="29"/>
      <c r="AF73" s="29"/>
      <c r="AG73" s="29"/>
      <c r="AH73" s="29"/>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row>
    <row r="74" spans="1:129" s="33" customFormat="1">
      <c r="A74" s="35"/>
      <c r="I74" s="29"/>
      <c r="J74" s="29"/>
      <c r="K74" s="29"/>
      <c r="L74" s="29"/>
      <c r="M74" s="29"/>
      <c r="N74" s="29"/>
      <c r="O74" s="29"/>
      <c r="P74" s="29"/>
      <c r="Q74" s="29"/>
      <c r="R74" s="32"/>
      <c r="S74" s="29"/>
      <c r="T74" s="29"/>
      <c r="U74" s="29"/>
      <c r="V74" s="29"/>
      <c r="W74" s="29"/>
      <c r="X74" s="29"/>
      <c r="Y74" s="29"/>
      <c r="Z74" s="29"/>
      <c r="AA74" s="29"/>
      <c r="AB74" s="29"/>
      <c r="AC74" s="29"/>
      <c r="AD74" s="29"/>
      <c r="AE74" s="29"/>
      <c r="AF74" s="29"/>
      <c r="AG74" s="29"/>
      <c r="AH74" s="29"/>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row>
    <row r="75" spans="1:129" s="33" customFormat="1">
      <c r="A75" s="35"/>
      <c r="I75" s="29"/>
      <c r="J75" s="29"/>
      <c r="K75" s="29"/>
      <c r="L75" s="29"/>
      <c r="M75" s="29"/>
      <c r="N75" s="29"/>
      <c r="O75" s="29"/>
      <c r="P75" s="29"/>
      <c r="Q75" s="29"/>
      <c r="R75" s="32"/>
      <c r="S75" s="29"/>
      <c r="T75" s="29"/>
      <c r="U75" s="29"/>
      <c r="V75" s="29"/>
      <c r="W75" s="29"/>
      <c r="X75" s="29"/>
      <c r="Y75" s="29"/>
      <c r="Z75" s="29"/>
      <c r="AA75" s="29"/>
      <c r="AB75" s="29"/>
      <c r="AC75" s="29"/>
      <c r="AD75" s="29"/>
      <c r="AE75" s="29"/>
      <c r="AF75" s="29"/>
      <c r="AG75" s="29"/>
      <c r="AH75" s="29"/>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row>
    <row r="76" spans="1:129" s="33" customFormat="1">
      <c r="A76" s="35"/>
      <c r="I76" s="29"/>
      <c r="J76" s="29"/>
      <c r="K76" s="29"/>
      <c r="L76" s="29"/>
      <c r="M76" s="29"/>
      <c r="N76" s="29"/>
      <c r="O76" s="29"/>
      <c r="P76" s="29"/>
      <c r="Q76" s="29"/>
      <c r="R76" s="32"/>
      <c r="S76" s="29"/>
      <c r="T76" s="29"/>
      <c r="U76" s="29"/>
      <c r="V76" s="29"/>
      <c r="W76" s="29"/>
      <c r="X76" s="29"/>
      <c r="Y76" s="29"/>
      <c r="Z76" s="29"/>
      <c r="AA76" s="29"/>
      <c r="AB76" s="29"/>
      <c r="AC76" s="29"/>
      <c r="AD76" s="29"/>
      <c r="AE76" s="29"/>
      <c r="AF76" s="29"/>
      <c r="AG76" s="29"/>
      <c r="AH76" s="29"/>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row>
    <row r="77" spans="1:129" s="33" customFormat="1">
      <c r="A77" s="35"/>
      <c r="I77" s="29"/>
      <c r="J77" s="29"/>
      <c r="K77" s="29"/>
      <c r="L77" s="29"/>
      <c r="M77" s="29"/>
      <c r="N77" s="29"/>
      <c r="O77" s="29"/>
      <c r="P77" s="29"/>
      <c r="Q77" s="29"/>
      <c r="R77" s="32"/>
      <c r="S77" s="29"/>
      <c r="T77" s="29"/>
      <c r="U77" s="29"/>
      <c r="V77" s="29"/>
      <c r="W77" s="29"/>
      <c r="X77" s="29"/>
      <c r="Y77" s="29"/>
      <c r="Z77" s="29"/>
      <c r="AA77" s="29"/>
      <c r="AB77" s="29"/>
      <c r="AC77" s="29"/>
      <c r="AD77" s="29"/>
      <c r="AE77" s="29"/>
      <c r="AF77" s="29"/>
      <c r="AG77" s="29"/>
      <c r="AH77" s="29"/>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row>
    <row r="78" spans="1:129" s="33" customFormat="1">
      <c r="A78" s="35"/>
      <c r="I78" s="29"/>
      <c r="J78" s="29"/>
      <c r="K78" s="29"/>
      <c r="L78" s="29"/>
      <c r="M78" s="29"/>
      <c r="N78" s="29"/>
      <c r="O78" s="29"/>
      <c r="P78" s="29"/>
      <c r="Q78" s="29"/>
      <c r="R78" s="32"/>
      <c r="S78" s="29"/>
      <c r="T78" s="29"/>
      <c r="U78" s="29"/>
      <c r="V78" s="29"/>
      <c r="W78" s="29"/>
      <c r="X78" s="29"/>
      <c r="Y78" s="29"/>
      <c r="Z78" s="29"/>
      <c r="AA78" s="29"/>
      <c r="AB78" s="29"/>
      <c r="AC78" s="29"/>
      <c r="AD78" s="29"/>
      <c r="AE78" s="29"/>
      <c r="AF78" s="29"/>
      <c r="AG78" s="29"/>
      <c r="AH78" s="29"/>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row>
    <row r="79" spans="1:129" s="33" customFormat="1"/>
    <row r="80" spans="1:129" s="33" customFormat="1">
      <c r="A80" s="30"/>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31"/>
      <c r="CD80" s="31"/>
      <c r="CE80" s="31"/>
      <c r="CF80" s="31"/>
      <c r="CG80" s="31"/>
      <c r="CH80" s="31"/>
      <c r="CI80" s="31"/>
      <c r="CJ80" s="31"/>
      <c r="CK80" s="31"/>
      <c r="CL80" s="31"/>
      <c r="CM80" s="31"/>
      <c r="CN80" s="31"/>
      <c r="CO80" s="31"/>
      <c r="CP80" s="31"/>
      <c r="CQ80" s="31"/>
      <c r="CR80" s="31"/>
      <c r="CS80" s="31"/>
      <c r="CT80" s="31"/>
      <c r="CU80" s="31"/>
      <c r="CV80" s="31"/>
      <c r="CW80" s="31"/>
      <c r="CX80" s="31"/>
      <c r="CY80" s="31"/>
      <c r="CZ80" s="31"/>
      <c r="DA80" s="31"/>
      <c r="DB80" s="31"/>
      <c r="DC80" s="31"/>
      <c r="DD80" s="31"/>
      <c r="DE80" s="31"/>
      <c r="DF80" s="31"/>
      <c r="DG80" s="31"/>
      <c r="DH80" s="31"/>
      <c r="DI80" s="31"/>
      <c r="DJ80" s="31"/>
      <c r="DK80" s="31"/>
      <c r="DL80" s="31"/>
      <c r="DM80" s="31"/>
    </row>
    <row r="81" spans="1:129" s="33" customFormat="1">
      <c r="A81" s="35"/>
      <c r="I81" s="29"/>
      <c r="J81" s="29"/>
      <c r="K81" s="29"/>
      <c r="L81" s="29"/>
      <c r="M81" s="29"/>
      <c r="N81" s="29"/>
      <c r="O81" s="29"/>
      <c r="P81" s="29"/>
      <c r="Q81" s="29"/>
      <c r="R81" s="32"/>
      <c r="S81" s="29"/>
      <c r="T81" s="29"/>
      <c r="U81" s="16"/>
      <c r="V81" s="16"/>
      <c r="W81" s="16"/>
      <c r="X81" s="16"/>
      <c r="Y81" s="16"/>
      <c r="Z81" s="16"/>
      <c r="AA81" s="16"/>
      <c r="AB81" s="16"/>
      <c r="AC81" s="16"/>
      <c r="AD81" s="16"/>
      <c r="AE81" s="16"/>
      <c r="AF81" s="16"/>
      <c r="AG81" s="16"/>
      <c r="AH81" s="1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N81" s="36"/>
      <c r="DO81" s="36"/>
      <c r="DP81" s="36"/>
      <c r="DQ81" s="36"/>
      <c r="DR81" s="36"/>
      <c r="DS81" s="36"/>
      <c r="DT81" s="36"/>
      <c r="DU81" s="36"/>
      <c r="DV81" s="36"/>
      <c r="DW81" s="36"/>
      <c r="DX81" s="36"/>
      <c r="DY81" s="36"/>
    </row>
    <row r="82" spans="1:129" s="33" customFormat="1">
      <c r="A82" s="37"/>
      <c r="I82" s="29"/>
      <c r="J82" s="29"/>
      <c r="K82" s="29"/>
      <c r="L82" s="29"/>
      <c r="M82" s="29"/>
      <c r="N82" s="29"/>
      <c r="O82" s="29"/>
      <c r="P82" s="29"/>
      <c r="Q82" s="29"/>
      <c r="R82" s="32"/>
      <c r="S82" s="29"/>
      <c r="T82" s="29"/>
      <c r="U82" s="16"/>
      <c r="V82" s="16"/>
      <c r="W82" s="16"/>
      <c r="X82" s="16"/>
      <c r="Y82" s="16"/>
      <c r="Z82" s="16"/>
      <c r="AA82" s="16"/>
      <c r="AB82" s="16"/>
      <c r="AC82" s="16"/>
      <c r="AD82" s="16"/>
      <c r="AE82" s="16"/>
      <c r="AF82" s="16"/>
      <c r="AG82" s="16"/>
      <c r="AH82" s="1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N82" s="36"/>
    </row>
    <row r="83" spans="1:129" s="33" customFormat="1">
      <c r="A83" s="35"/>
      <c r="I83" s="29"/>
      <c r="J83" s="29"/>
      <c r="K83" s="29"/>
      <c r="L83" s="29"/>
      <c r="M83" s="29"/>
      <c r="N83" s="29"/>
      <c r="O83" s="29"/>
      <c r="P83" s="29"/>
      <c r="Q83" s="29"/>
      <c r="R83" s="32"/>
      <c r="S83" s="29"/>
      <c r="T83" s="29"/>
      <c r="U83" s="16"/>
      <c r="V83" s="16"/>
      <c r="W83" s="16"/>
      <c r="X83" s="16"/>
      <c r="Y83" s="16"/>
      <c r="Z83" s="16"/>
      <c r="AA83" s="16"/>
      <c r="AB83" s="16"/>
      <c r="AC83" s="16"/>
      <c r="AD83" s="16"/>
      <c r="AE83" s="16"/>
      <c r="AF83" s="16"/>
      <c r="AG83" s="16"/>
      <c r="AH83" s="1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N83" s="36"/>
    </row>
    <row r="84" spans="1:129" s="33" customFormat="1">
      <c r="A84" s="35"/>
      <c r="I84" s="29"/>
      <c r="J84" s="29"/>
      <c r="K84" s="29"/>
      <c r="L84" s="29"/>
      <c r="M84" s="29"/>
      <c r="N84" s="29"/>
      <c r="O84" s="29"/>
      <c r="P84" s="29"/>
      <c r="Q84" s="29"/>
      <c r="R84" s="32"/>
      <c r="S84" s="29"/>
      <c r="T84" s="29"/>
      <c r="U84" s="16"/>
      <c r="V84" s="16"/>
      <c r="W84" s="16"/>
      <c r="X84" s="16"/>
      <c r="Y84" s="16"/>
      <c r="Z84" s="16"/>
      <c r="AA84" s="16"/>
      <c r="AB84" s="16"/>
      <c r="AC84" s="16"/>
      <c r="AD84" s="16"/>
      <c r="AE84" s="16"/>
      <c r="AF84" s="16"/>
      <c r="AG84" s="16"/>
      <c r="AH84" s="1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N84" s="36"/>
    </row>
    <row r="85" spans="1:129" s="33" customFormat="1">
      <c r="A85" s="35"/>
      <c r="I85" s="29"/>
      <c r="J85" s="29"/>
      <c r="K85" s="29"/>
      <c r="L85" s="29"/>
      <c r="M85" s="29"/>
      <c r="N85" s="29"/>
      <c r="O85" s="29"/>
      <c r="P85" s="29"/>
      <c r="Q85" s="29"/>
      <c r="R85" s="32"/>
      <c r="S85" s="29"/>
      <c r="T85" s="29"/>
      <c r="U85" s="16"/>
      <c r="V85" s="16"/>
      <c r="W85" s="16"/>
      <c r="X85" s="16"/>
      <c r="Y85" s="16"/>
      <c r="Z85" s="16"/>
      <c r="AA85" s="16"/>
      <c r="AB85" s="16"/>
      <c r="AC85" s="16"/>
      <c r="AD85" s="16"/>
      <c r="AE85" s="16"/>
      <c r="AF85" s="16"/>
      <c r="AG85" s="16"/>
      <c r="AH85" s="1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N85" s="36"/>
    </row>
    <row r="86" spans="1:129" s="33" customFormat="1">
      <c r="A86" s="35"/>
      <c r="I86" s="29"/>
      <c r="J86" s="29"/>
      <c r="K86" s="29"/>
      <c r="L86" s="29"/>
      <c r="M86" s="29"/>
      <c r="N86" s="29"/>
      <c r="O86" s="29"/>
      <c r="P86" s="29"/>
      <c r="Q86" s="29"/>
      <c r="R86" s="32"/>
      <c r="S86" s="29"/>
      <c r="T86" s="29"/>
      <c r="U86" s="16"/>
      <c r="V86" s="16"/>
      <c r="W86" s="16"/>
      <c r="X86" s="16"/>
      <c r="Y86" s="16"/>
      <c r="Z86" s="16"/>
      <c r="AA86" s="16"/>
      <c r="AB86" s="16"/>
      <c r="AC86" s="16"/>
      <c r="AD86" s="16"/>
      <c r="AE86" s="16"/>
      <c r="AF86" s="16"/>
      <c r="AG86" s="16"/>
      <c r="AH86" s="1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N86" s="36"/>
    </row>
    <row r="87" spans="1:129" s="33" customFormat="1">
      <c r="A87" s="35"/>
      <c r="I87" s="29"/>
      <c r="J87" s="29"/>
      <c r="K87" s="29"/>
      <c r="L87" s="29"/>
      <c r="M87" s="29"/>
      <c r="N87" s="29"/>
      <c r="O87" s="29"/>
      <c r="P87" s="29"/>
      <c r="Q87" s="29"/>
      <c r="R87" s="32"/>
      <c r="S87" s="29"/>
      <c r="T87" s="29"/>
      <c r="U87" s="16"/>
      <c r="V87" s="16"/>
      <c r="W87" s="16"/>
      <c r="X87" s="16"/>
      <c r="Y87" s="16"/>
      <c r="Z87" s="16"/>
      <c r="AA87" s="16"/>
      <c r="AB87" s="16"/>
      <c r="AC87" s="16"/>
      <c r="AD87" s="16"/>
      <c r="AE87" s="16"/>
      <c r="AF87" s="16"/>
      <c r="AG87" s="16"/>
      <c r="AH87" s="1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N87" s="36"/>
    </row>
    <row r="88" spans="1:129" s="33" customFormat="1">
      <c r="A88" s="35"/>
      <c r="I88" s="29"/>
      <c r="J88" s="29"/>
      <c r="K88" s="29"/>
      <c r="L88" s="29"/>
      <c r="M88" s="29"/>
      <c r="N88" s="29"/>
      <c r="O88" s="29"/>
      <c r="P88" s="29"/>
      <c r="Q88" s="29"/>
      <c r="R88" s="32"/>
      <c r="S88" s="29"/>
      <c r="T88" s="29"/>
      <c r="U88" s="16"/>
      <c r="V88" s="16"/>
      <c r="W88" s="16"/>
      <c r="X88" s="16"/>
      <c r="Y88" s="16"/>
      <c r="Z88" s="16"/>
      <c r="AA88" s="16"/>
      <c r="AB88" s="16"/>
      <c r="AC88" s="16"/>
      <c r="AD88" s="16"/>
      <c r="AE88" s="16"/>
      <c r="AF88" s="16"/>
      <c r="AG88" s="16"/>
      <c r="AH88" s="1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c r="CD88" s="36"/>
      <c r="CE88" s="3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6"/>
      <c r="DD88" s="36"/>
      <c r="DE88" s="36"/>
      <c r="DF88" s="36"/>
      <c r="DG88" s="36"/>
      <c r="DH88" s="36"/>
      <c r="DI88" s="36"/>
      <c r="DJ88" s="36"/>
      <c r="DK88" s="36"/>
      <c r="DL88" s="36"/>
      <c r="DN88" s="36"/>
    </row>
    <row r="89" spans="1:129" s="33" customFormat="1">
      <c r="A89" s="35"/>
      <c r="I89" s="29"/>
      <c r="J89" s="29"/>
      <c r="K89" s="29"/>
      <c r="L89" s="29"/>
      <c r="M89" s="29"/>
      <c r="N89" s="29"/>
      <c r="O89" s="29"/>
      <c r="P89" s="29"/>
      <c r="Q89" s="29"/>
      <c r="R89" s="32"/>
      <c r="S89" s="29"/>
      <c r="T89" s="29"/>
      <c r="U89" s="16"/>
      <c r="V89" s="16"/>
      <c r="W89" s="16"/>
      <c r="X89" s="16"/>
      <c r="Y89" s="16"/>
      <c r="Z89" s="16"/>
      <c r="AA89" s="16"/>
      <c r="AB89" s="16"/>
      <c r="AC89" s="16"/>
      <c r="AD89" s="16"/>
      <c r="AE89" s="16"/>
      <c r="AF89" s="16"/>
      <c r="AG89" s="16"/>
      <c r="AH89" s="1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36"/>
      <c r="DH89" s="36"/>
      <c r="DI89" s="36"/>
      <c r="DJ89" s="36"/>
      <c r="DK89" s="36"/>
      <c r="DL89" s="36"/>
      <c r="DN89" s="36"/>
    </row>
    <row r="90" spans="1:129" s="33" customFormat="1"/>
    <row r="91" spans="1:129" s="33" customFormat="1">
      <c r="A91" s="34"/>
      <c r="U91" s="31"/>
      <c r="V91" s="31"/>
      <c r="W91" s="31"/>
      <c r="X91" s="31"/>
      <c r="Y91" s="31"/>
      <c r="Z91" s="31"/>
      <c r="AA91" s="31"/>
      <c r="AB91" s="31"/>
      <c r="AC91" s="31"/>
      <c r="AD91" s="31"/>
      <c r="AE91" s="31"/>
      <c r="AF91" s="31"/>
      <c r="AG91" s="31"/>
      <c r="AH91" s="31"/>
      <c r="BE91" s="31"/>
      <c r="BF91" s="31"/>
      <c r="BG91" s="31"/>
      <c r="BH91" s="31"/>
      <c r="BI91" s="31"/>
      <c r="BJ91" s="31"/>
      <c r="BK91" s="31"/>
      <c r="BL91" s="31"/>
      <c r="BM91" s="31"/>
      <c r="BN91" s="31"/>
      <c r="BO91" s="31"/>
      <c r="BP91" s="31"/>
      <c r="BQ91" s="31"/>
      <c r="BR91" s="31"/>
      <c r="BS91" s="31"/>
      <c r="BT91" s="31"/>
      <c r="BU91" s="31"/>
      <c r="BV91" s="31"/>
      <c r="BW91" s="31"/>
      <c r="BX91" s="31"/>
      <c r="BY91" s="31"/>
      <c r="BZ91" s="31"/>
      <c r="CA91" s="31"/>
      <c r="CB91" s="31"/>
      <c r="CC91" s="31"/>
      <c r="CD91" s="31"/>
      <c r="CE91" s="31"/>
      <c r="CF91" s="31"/>
      <c r="CG91" s="31"/>
      <c r="CH91" s="31"/>
      <c r="CI91" s="31"/>
      <c r="CJ91" s="31"/>
      <c r="CK91" s="31"/>
      <c r="CL91" s="31"/>
      <c r="CM91" s="31"/>
      <c r="CN91" s="31"/>
      <c r="CO91" s="31"/>
      <c r="CP91" s="31"/>
      <c r="CQ91" s="31"/>
      <c r="CR91" s="31"/>
      <c r="CS91" s="31"/>
      <c r="CT91" s="31"/>
      <c r="CU91" s="31"/>
      <c r="CV91" s="31"/>
      <c r="CW91" s="31"/>
      <c r="CX91" s="31"/>
      <c r="CY91" s="31"/>
      <c r="CZ91" s="31"/>
      <c r="DA91" s="31"/>
      <c r="DB91" s="31"/>
      <c r="DC91" s="31"/>
      <c r="DD91" s="31"/>
      <c r="DE91" s="31"/>
      <c r="DF91" s="31"/>
      <c r="DG91" s="31"/>
      <c r="DH91" s="31"/>
      <c r="DI91" s="31"/>
      <c r="DJ91" s="31"/>
      <c r="DK91" s="31"/>
      <c r="DL91" s="31"/>
      <c r="DM91" s="31"/>
    </row>
    <row r="92" spans="1:129" s="33" customFormat="1">
      <c r="A92" s="35"/>
      <c r="I92" s="29"/>
      <c r="J92" s="29"/>
      <c r="K92" s="29"/>
      <c r="L92" s="29"/>
      <c r="M92" s="29"/>
      <c r="N92" s="29"/>
      <c r="O92" s="29"/>
      <c r="P92" s="29"/>
      <c r="Q92" s="29"/>
      <c r="R92" s="32"/>
      <c r="S92" s="29"/>
      <c r="T92" s="29"/>
      <c r="U92" s="16"/>
      <c r="V92" s="16"/>
      <c r="W92" s="16"/>
      <c r="X92" s="16"/>
      <c r="Y92" s="16"/>
      <c r="Z92" s="16"/>
      <c r="AA92" s="16"/>
      <c r="AB92" s="16"/>
      <c r="AC92" s="16"/>
      <c r="AD92" s="16"/>
      <c r="AE92" s="16"/>
      <c r="AF92" s="16"/>
      <c r="AG92" s="16"/>
      <c r="AH92" s="1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c r="CD92" s="36"/>
      <c r="CE92" s="36"/>
      <c r="CF92" s="36"/>
      <c r="CG92" s="36"/>
      <c r="CH92" s="36"/>
      <c r="CI92" s="36"/>
      <c r="CJ92" s="36"/>
      <c r="CK92" s="36"/>
      <c r="CL92" s="36"/>
      <c r="CM92" s="36"/>
      <c r="CN92" s="36"/>
      <c r="CO92" s="36"/>
      <c r="CP92" s="36"/>
      <c r="CQ92" s="36"/>
      <c r="CR92" s="36"/>
      <c r="CS92" s="36"/>
      <c r="CT92" s="36"/>
      <c r="CU92" s="36"/>
      <c r="CV92" s="36"/>
      <c r="CW92" s="36"/>
      <c r="CX92" s="36"/>
      <c r="CY92" s="36"/>
      <c r="CZ92" s="36"/>
      <c r="DA92" s="36"/>
      <c r="DB92" s="36"/>
      <c r="DC92" s="36"/>
      <c r="DD92" s="36"/>
      <c r="DE92" s="36"/>
      <c r="DF92" s="36"/>
      <c r="DG92" s="36"/>
      <c r="DH92" s="36"/>
      <c r="DI92" s="36"/>
      <c r="DJ92" s="36"/>
      <c r="DK92" s="36"/>
      <c r="DL92" s="36"/>
      <c r="DN92" s="36"/>
      <c r="DO92" s="36"/>
      <c r="DP92" s="36"/>
      <c r="DQ92" s="36"/>
      <c r="DR92" s="36"/>
      <c r="DS92" s="36"/>
      <c r="DT92" s="36"/>
      <c r="DU92" s="36"/>
      <c r="DV92" s="36"/>
      <c r="DW92" s="36"/>
      <c r="DX92" s="36"/>
      <c r="DY92" s="36"/>
    </row>
    <row r="93" spans="1:129" s="33" customFormat="1">
      <c r="A93" s="37"/>
      <c r="I93" s="29"/>
      <c r="J93" s="29"/>
      <c r="K93" s="29"/>
      <c r="L93" s="29"/>
      <c r="M93" s="29"/>
      <c r="N93" s="29"/>
      <c r="O93" s="29"/>
      <c r="P93" s="29"/>
      <c r="Q93" s="29"/>
      <c r="R93" s="32"/>
      <c r="S93" s="29"/>
      <c r="T93" s="29"/>
      <c r="U93" s="16"/>
      <c r="V93" s="16"/>
      <c r="W93" s="16"/>
      <c r="X93" s="16"/>
      <c r="Y93" s="16"/>
      <c r="Z93" s="16"/>
      <c r="AA93" s="16"/>
      <c r="AB93" s="16"/>
      <c r="AC93" s="16"/>
      <c r="AD93" s="16"/>
      <c r="AE93" s="16"/>
      <c r="AF93" s="16"/>
      <c r="AG93" s="16"/>
      <c r="AH93" s="1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c r="CD93" s="36"/>
      <c r="CE93" s="36"/>
      <c r="CF93" s="36"/>
      <c r="CG93" s="36"/>
      <c r="CH93" s="36"/>
      <c r="CI93" s="36"/>
      <c r="CJ93" s="36"/>
      <c r="CK93" s="36"/>
      <c r="CL93" s="36"/>
      <c r="CM93" s="36"/>
      <c r="CN93" s="36"/>
      <c r="CO93" s="36"/>
      <c r="CP93" s="36"/>
      <c r="CQ93" s="36"/>
      <c r="CR93" s="36"/>
      <c r="CS93" s="36"/>
      <c r="CT93" s="36"/>
      <c r="CU93" s="36"/>
      <c r="CV93" s="36"/>
      <c r="CW93" s="36"/>
      <c r="CX93" s="36"/>
      <c r="CY93" s="36"/>
      <c r="CZ93" s="36"/>
      <c r="DA93" s="36"/>
      <c r="DB93" s="36"/>
      <c r="DC93" s="36"/>
      <c r="DD93" s="36"/>
      <c r="DE93" s="36"/>
      <c r="DF93" s="36"/>
      <c r="DG93" s="36"/>
      <c r="DH93" s="36"/>
      <c r="DI93" s="36"/>
      <c r="DJ93" s="36"/>
      <c r="DK93" s="36"/>
      <c r="DL93" s="36"/>
    </row>
    <row r="94" spans="1:129" s="33" customFormat="1">
      <c r="A94" s="35"/>
      <c r="I94" s="29"/>
      <c r="J94" s="29"/>
      <c r="K94" s="29"/>
      <c r="L94" s="29"/>
      <c r="M94" s="29"/>
      <c r="N94" s="29"/>
      <c r="O94" s="29"/>
      <c r="P94" s="29"/>
      <c r="Q94" s="29"/>
      <c r="R94" s="32"/>
      <c r="S94" s="29"/>
      <c r="T94" s="29"/>
      <c r="U94" s="16"/>
      <c r="V94" s="16"/>
      <c r="W94" s="16"/>
      <c r="X94" s="16"/>
      <c r="Y94" s="16"/>
      <c r="Z94" s="16"/>
      <c r="AA94" s="16"/>
      <c r="AB94" s="16"/>
      <c r="AC94" s="16"/>
      <c r="AD94" s="16"/>
      <c r="AE94" s="16"/>
      <c r="AF94" s="16"/>
      <c r="AG94" s="16"/>
      <c r="AH94" s="1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36"/>
      <c r="DH94" s="36"/>
      <c r="DI94" s="36"/>
      <c r="DJ94" s="36"/>
      <c r="DK94" s="36"/>
      <c r="DL94" s="36"/>
    </row>
    <row r="95" spans="1:129" s="33" customFormat="1">
      <c r="A95" s="35"/>
      <c r="I95" s="29"/>
      <c r="J95" s="29"/>
      <c r="K95" s="29"/>
      <c r="L95" s="29"/>
      <c r="M95" s="29"/>
      <c r="N95" s="29"/>
      <c r="O95" s="29"/>
      <c r="P95" s="29"/>
      <c r="Q95" s="29"/>
      <c r="R95" s="32"/>
      <c r="S95" s="29"/>
      <c r="T95" s="29"/>
      <c r="U95" s="16"/>
      <c r="V95" s="16"/>
      <c r="W95" s="16"/>
      <c r="X95" s="16"/>
      <c r="Y95" s="16"/>
      <c r="Z95" s="16"/>
      <c r="AA95" s="16"/>
      <c r="AB95" s="16"/>
      <c r="AC95" s="16"/>
      <c r="AD95" s="16"/>
      <c r="AE95" s="16"/>
      <c r="AF95" s="16"/>
      <c r="AG95" s="16"/>
      <c r="AH95" s="1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row>
    <row r="96" spans="1:129" s="33" customFormat="1">
      <c r="A96" s="35"/>
      <c r="I96" s="29"/>
      <c r="J96" s="29"/>
      <c r="K96" s="29"/>
      <c r="L96" s="29"/>
      <c r="M96" s="29"/>
      <c r="N96" s="29"/>
      <c r="O96" s="29"/>
      <c r="P96" s="29"/>
      <c r="Q96" s="29"/>
      <c r="R96" s="32"/>
      <c r="S96" s="29"/>
      <c r="T96" s="29"/>
      <c r="U96" s="16"/>
      <c r="V96" s="16"/>
      <c r="W96" s="16"/>
      <c r="X96" s="16"/>
      <c r="Y96" s="16"/>
      <c r="Z96" s="16"/>
      <c r="AA96" s="16"/>
      <c r="AB96" s="16"/>
      <c r="AC96" s="16"/>
      <c r="AD96" s="16"/>
      <c r="AE96" s="16"/>
      <c r="AF96" s="16"/>
      <c r="AG96" s="16"/>
      <c r="AH96" s="1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row>
    <row r="97" spans="1:116" s="33" customFormat="1">
      <c r="A97" s="35"/>
      <c r="I97" s="29"/>
      <c r="J97" s="29"/>
      <c r="K97" s="29"/>
      <c r="L97" s="29"/>
      <c r="M97" s="29"/>
      <c r="N97" s="29"/>
      <c r="O97" s="29"/>
      <c r="P97" s="29"/>
      <c r="Q97" s="29"/>
      <c r="R97" s="32"/>
      <c r="S97" s="29"/>
      <c r="T97" s="29"/>
      <c r="U97" s="16"/>
      <c r="V97" s="16"/>
      <c r="W97" s="16"/>
      <c r="X97" s="16"/>
      <c r="Y97" s="16"/>
      <c r="Z97" s="16"/>
      <c r="AA97" s="16"/>
      <c r="AB97" s="16"/>
      <c r="AC97" s="16"/>
      <c r="AD97" s="16"/>
      <c r="AE97" s="16"/>
      <c r="AF97" s="16"/>
      <c r="AG97" s="16"/>
      <c r="AH97" s="1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c r="CD97" s="36"/>
      <c r="CE97" s="36"/>
      <c r="CF97" s="36"/>
      <c r="CG97" s="36"/>
      <c r="CH97" s="36"/>
      <c r="CI97" s="36"/>
      <c r="CJ97" s="36"/>
      <c r="CK97" s="36"/>
      <c r="CL97" s="36"/>
      <c r="CM97" s="36"/>
      <c r="CN97" s="36"/>
      <c r="CO97" s="36"/>
      <c r="CP97" s="36"/>
      <c r="CQ97" s="36"/>
      <c r="CR97" s="36"/>
      <c r="CS97" s="36"/>
      <c r="CT97" s="36"/>
      <c r="CU97" s="36"/>
      <c r="CV97" s="36"/>
      <c r="CW97" s="36"/>
      <c r="CX97" s="36"/>
      <c r="CY97" s="36"/>
      <c r="CZ97" s="36"/>
      <c r="DA97" s="36"/>
      <c r="DB97" s="36"/>
      <c r="DC97" s="36"/>
      <c r="DD97" s="36"/>
      <c r="DE97" s="36"/>
      <c r="DF97" s="36"/>
      <c r="DG97" s="36"/>
      <c r="DH97" s="36"/>
      <c r="DI97" s="36"/>
      <c r="DJ97" s="36"/>
      <c r="DK97" s="36"/>
      <c r="DL97" s="36"/>
    </row>
    <row r="98" spans="1:116" s="33" customFormat="1">
      <c r="A98" s="35"/>
      <c r="I98" s="29"/>
      <c r="J98" s="29"/>
      <c r="K98" s="29"/>
      <c r="L98" s="29"/>
      <c r="M98" s="29"/>
      <c r="N98" s="29"/>
      <c r="O98" s="29"/>
      <c r="P98" s="29"/>
      <c r="Q98" s="29"/>
      <c r="R98" s="32"/>
      <c r="S98" s="29"/>
      <c r="T98" s="29"/>
      <c r="U98" s="16"/>
      <c r="V98" s="16"/>
      <c r="W98" s="16"/>
      <c r="X98" s="16"/>
      <c r="Y98" s="16"/>
      <c r="Z98" s="16"/>
      <c r="AA98" s="16"/>
      <c r="AB98" s="16"/>
      <c r="AC98" s="16"/>
      <c r="AD98" s="16"/>
      <c r="AE98" s="16"/>
      <c r="AF98" s="16"/>
      <c r="AG98" s="16"/>
      <c r="AH98" s="1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row>
    <row r="99" spans="1:116" s="33" customFormat="1">
      <c r="A99" s="35"/>
      <c r="I99" s="29"/>
      <c r="J99" s="29"/>
      <c r="K99" s="29"/>
      <c r="L99" s="29"/>
      <c r="M99" s="29"/>
      <c r="N99" s="29"/>
      <c r="O99" s="29"/>
      <c r="P99" s="29"/>
      <c r="Q99" s="29"/>
      <c r="R99" s="32"/>
      <c r="S99" s="29"/>
      <c r="T99" s="29"/>
      <c r="U99" s="16"/>
      <c r="V99" s="16"/>
      <c r="W99" s="16"/>
      <c r="X99" s="16"/>
      <c r="Y99" s="16"/>
      <c r="Z99" s="16"/>
      <c r="AA99" s="16"/>
      <c r="AB99" s="16"/>
      <c r="AC99" s="16"/>
      <c r="AD99" s="16"/>
      <c r="AE99" s="16"/>
      <c r="AF99" s="16"/>
      <c r="AG99" s="16"/>
      <c r="AH99" s="1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c r="CD99" s="36"/>
      <c r="CE99" s="36"/>
      <c r="CF99" s="36"/>
      <c r="CG99" s="36"/>
      <c r="CH99" s="36"/>
      <c r="CI99" s="36"/>
      <c r="CJ99" s="36"/>
      <c r="CK99" s="36"/>
      <c r="CL99" s="36"/>
      <c r="CM99" s="36"/>
      <c r="CN99" s="36"/>
      <c r="CO99" s="36"/>
      <c r="CP99" s="36"/>
      <c r="CQ99" s="36"/>
      <c r="CR99" s="36"/>
      <c r="CS99" s="36"/>
      <c r="CT99" s="36"/>
      <c r="CU99" s="36"/>
      <c r="CV99" s="36"/>
      <c r="CW99" s="36"/>
      <c r="CX99" s="36"/>
      <c r="CY99" s="36"/>
      <c r="CZ99" s="36"/>
      <c r="DA99" s="36"/>
      <c r="DB99" s="36"/>
      <c r="DC99" s="36"/>
      <c r="DD99" s="36"/>
      <c r="DE99" s="36"/>
      <c r="DF99" s="36"/>
      <c r="DG99" s="36"/>
      <c r="DH99" s="36"/>
      <c r="DI99" s="36"/>
      <c r="DJ99" s="36"/>
      <c r="DK99" s="36"/>
      <c r="DL99" s="36"/>
    </row>
    <row r="100" spans="1:116" s="33" customFormat="1">
      <c r="A100" s="35"/>
      <c r="I100" s="29"/>
      <c r="J100" s="29"/>
      <c r="K100" s="29"/>
      <c r="L100" s="29"/>
      <c r="M100" s="29"/>
      <c r="N100" s="29"/>
      <c r="O100" s="29"/>
      <c r="P100" s="29"/>
      <c r="Q100" s="29"/>
      <c r="R100" s="32"/>
      <c r="S100" s="29"/>
      <c r="T100" s="29"/>
      <c r="U100" s="16"/>
      <c r="V100" s="16"/>
      <c r="W100" s="16"/>
      <c r="X100" s="16"/>
      <c r="Y100" s="16"/>
      <c r="Z100" s="16"/>
      <c r="AA100" s="16"/>
      <c r="AB100" s="16"/>
      <c r="AC100" s="16"/>
      <c r="AD100" s="16"/>
      <c r="AE100" s="16"/>
      <c r="AF100" s="16"/>
      <c r="AG100" s="16"/>
      <c r="AH100" s="1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row>
    <row r="101" spans="1:116" s="33" customFormat="1"/>
  </sheetData>
  <pageMargins left="0.19685039370078741" right="0.19685039370078741" top="0.19685039370078741" bottom="0.19685039370078741"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55"/>
  <sheetViews>
    <sheetView showGridLines="0" tabSelected="1" zoomScale="75" zoomScaleNormal="75" zoomScaleSheetLayoutView="100" workbookViewId="0">
      <selection activeCell="T18" sqref="T18"/>
    </sheetView>
  </sheetViews>
  <sheetFormatPr defaultColWidth="9.140625" defaultRowHeight="14.25"/>
  <cols>
    <col min="1" max="1" width="9.140625" style="12" customWidth="1"/>
    <col min="2" max="8" width="9.140625" style="12"/>
    <col min="9" max="9" width="8.28515625" style="12" customWidth="1"/>
    <col min="10" max="10" width="9.140625" style="12" customWidth="1"/>
    <col min="11" max="11" width="14.7109375" style="12" customWidth="1"/>
    <col min="12" max="16384" width="9.140625" style="12"/>
  </cols>
  <sheetData>
    <row r="2" spans="9:11">
      <c r="I2" s="74" t="s">
        <v>45</v>
      </c>
    </row>
    <row r="3" spans="9:11">
      <c r="I3" s="19" t="s">
        <v>19</v>
      </c>
      <c r="J3" s="19"/>
      <c r="K3" s="19"/>
    </row>
    <row r="4" spans="9:11">
      <c r="I4" s="19" t="s">
        <v>20</v>
      </c>
      <c r="J4" s="19"/>
      <c r="K4" s="19"/>
    </row>
    <row r="5" spans="9:11">
      <c r="I5" s="19" t="s">
        <v>51</v>
      </c>
      <c r="J5" s="19"/>
      <c r="K5" s="19"/>
    </row>
    <row r="6" spans="9:11">
      <c r="I6" s="19" t="s">
        <v>21</v>
      </c>
      <c r="J6" s="19"/>
      <c r="K6" s="19"/>
    </row>
    <row r="7" spans="9:11">
      <c r="I7" s="19" t="s">
        <v>22</v>
      </c>
      <c r="J7" s="19"/>
      <c r="K7" s="19"/>
    </row>
    <row r="8" spans="9:11">
      <c r="I8" s="20"/>
      <c r="J8" s="20"/>
      <c r="K8" s="20"/>
    </row>
    <row r="9" spans="9:11">
      <c r="I9" s="74" t="s">
        <v>18</v>
      </c>
      <c r="J9" s="20"/>
      <c r="K9" s="20"/>
    </row>
    <row r="10" spans="9:11">
      <c r="I10" s="19" t="s">
        <v>15</v>
      </c>
      <c r="J10" s="19"/>
      <c r="K10" s="19"/>
    </row>
    <row r="11" spans="9:11">
      <c r="I11" s="19" t="s">
        <v>14</v>
      </c>
      <c r="J11" s="19"/>
      <c r="K11" s="19"/>
    </row>
    <row r="12" spans="9:11">
      <c r="I12" s="19" t="s">
        <v>16</v>
      </c>
      <c r="J12" s="19"/>
      <c r="K12" s="19"/>
    </row>
    <row r="13" spans="9:11">
      <c r="I13" s="19" t="s">
        <v>17</v>
      </c>
      <c r="J13" s="19"/>
      <c r="K13" s="19"/>
    </row>
    <row r="14" spans="9:11">
      <c r="J14" s="19"/>
      <c r="K14" s="19"/>
    </row>
    <row r="15" spans="9:11">
      <c r="J15" s="19"/>
      <c r="K15" s="19"/>
    </row>
    <row r="17" spans="9:12">
      <c r="I17" s="20"/>
      <c r="J17" s="20"/>
      <c r="K17" s="20"/>
    </row>
    <row r="20" spans="9:12">
      <c r="I20" s="74" t="s">
        <v>38</v>
      </c>
    </row>
    <row r="21" spans="9:12">
      <c r="I21" s="19" t="s">
        <v>23</v>
      </c>
    </row>
    <row r="22" spans="9:12">
      <c r="I22" s="19" t="s">
        <v>14</v>
      </c>
      <c r="J22" s="19"/>
      <c r="K22" s="19"/>
    </row>
    <row r="23" spans="9:12">
      <c r="I23" s="19" t="s">
        <v>49</v>
      </c>
      <c r="J23" s="19"/>
      <c r="K23" s="19"/>
      <c r="L23" s="21"/>
    </row>
    <row r="24" spans="9:12">
      <c r="I24" s="19" t="s">
        <v>37</v>
      </c>
      <c r="J24" s="19"/>
      <c r="K24" s="19"/>
      <c r="L24" s="21"/>
    </row>
    <row r="25" spans="9:12">
      <c r="J25" s="19"/>
      <c r="K25" s="19"/>
      <c r="L25" s="21"/>
    </row>
    <row r="26" spans="9:12">
      <c r="I26" s="74" t="s">
        <v>18</v>
      </c>
      <c r="J26" s="19"/>
      <c r="K26" s="19"/>
      <c r="L26" s="21"/>
    </row>
    <row r="27" spans="9:12">
      <c r="I27" s="19" t="s">
        <v>23</v>
      </c>
      <c r="L27" s="21"/>
    </row>
    <row r="28" spans="9:12">
      <c r="I28" s="19" t="s">
        <v>14</v>
      </c>
    </row>
    <row r="29" spans="9:12">
      <c r="I29" s="19" t="s">
        <v>49</v>
      </c>
      <c r="J29" s="19"/>
      <c r="K29" s="19"/>
    </row>
    <row r="30" spans="9:12">
      <c r="I30" s="19" t="s">
        <v>17</v>
      </c>
      <c r="J30" s="19"/>
      <c r="K30" s="19"/>
      <c r="L30" s="19"/>
    </row>
    <row r="31" spans="9:12">
      <c r="J31" s="19"/>
      <c r="K31" s="19"/>
      <c r="L31" s="19"/>
    </row>
    <row r="32" spans="9:12">
      <c r="J32" s="19"/>
      <c r="K32" s="19"/>
      <c r="L32" s="19"/>
    </row>
    <row r="33" spans="1:13">
      <c r="J33" s="19"/>
      <c r="K33" s="19"/>
      <c r="L33" s="19"/>
    </row>
    <row r="34" spans="1:13">
      <c r="I34" s="44"/>
      <c r="J34" s="19"/>
      <c r="K34" s="19"/>
      <c r="L34" s="19"/>
    </row>
    <row r="37" spans="1:13">
      <c r="A37" s="44"/>
      <c r="B37" s="19"/>
      <c r="C37" s="19"/>
    </row>
    <row r="38" spans="1:13">
      <c r="A38" s="44"/>
      <c r="B38" s="19"/>
      <c r="C38" s="19"/>
      <c r="I38" s="18" t="s">
        <v>24</v>
      </c>
    </row>
    <row r="39" spans="1:13">
      <c r="I39" s="18" t="s">
        <v>50</v>
      </c>
    </row>
    <row r="40" spans="1:13">
      <c r="I40" s="19" t="s">
        <v>25</v>
      </c>
    </row>
    <row r="41" spans="1:13">
      <c r="I41" s="19" t="s">
        <v>27</v>
      </c>
      <c r="J41" s="19"/>
      <c r="K41" s="19"/>
      <c r="L41" s="19"/>
      <c r="M41" s="19"/>
    </row>
    <row r="42" spans="1:13">
      <c r="I42" s="19" t="s">
        <v>26</v>
      </c>
      <c r="J42" s="19"/>
      <c r="K42" s="19"/>
      <c r="L42" s="19"/>
      <c r="M42" s="19"/>
    </row>
    <row r="43" spans="1:13">
      <c r="J43" s="19"/>
      <c r="K43" s="19"/>
      <c r="L43" s="19"/>
      <c r="M43" s="19"/>
    </row>
    <row r="44" spans="1:13">
      <c r="J44" s="19"/>
      <c r="K44" s="19"/>
      <c r="L44" s="19"/>
      <c r="M44" s="19"/>
    </row>
    <row r="45" spans="1:13">
      <c r="I45" s="19" t="s">
        <v>40</v>
      </c>
      <c r="J45" s="19"/>
      <c r="K45" s="19"/>
      <c r="L45" s="19"/>
      <c r="M45" s="19"/>
    </row>
    <row r="46" spans="1:13" ht="15.75">
      <c r="I46" s="53" t="s">
        <v>41</v>
      </c>
    </row>
    <row r="47" spans="1:13" ht="15.75">
      <c r="I47" s="53" t="s">
        <v>42</v>
      </c>
    </row>
    <row r="48" spans="1:13" ht="15.75">
      <c r="I48" s="53" t="s">
        <v>44</v>
      </c>
    </row>
    <row r="49" spans="1:11" ht="15.75">
      <c r="I49" s="53" t="s">
        <v>43</v>
      </c>
    </row>
    <row r="52" spans="1:11">
      <c r="I52" s="52" t="s">
        <v>39</v>
      </c>
    </row>
    <row r="53" spans="1:11" ht="18.75">
      <c r="I53" s="51">
        <v>0.4</v>
      </c>
    </row>
    <row r="55" spans="1:11" ht="100.5" customHeight="1">
      <c r="A55" s="81" t="s">
        <v>29</v>
      </c>
      <c r="B55" s="82"/>
      <c r="C55" s="82"/>
      <c r="D55" s="82"/>
      <c r="E55" s="82"/>
      <c r="F55" s="82"/>
      <c r="G55" s="82"/>
      <c r="H55" s="82"/>
      <c r="I55" s="82"/>
      <c r="J55" s="82"/>
      <c r="K55" s="82"/>
    </row>
  </sheetData>
  <mergeCells count="1">
    <mergeCell ref="A55:K55"/>
  </mergeCells>
  <pageMargins left="0.11811023622047245" right="0" top="0" bottom="0" header="0.31496062992125984" footer="0.31496062992125984"/>
  <pageSetup paperSize="9" scale="96"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92FF5577D4AC14C856888DE36DEE814" ma:contentTypeVersion="4" ma:contentTypeDescription="Een nieuw document maken." ma:contentTypeScope="" ma:versionID="7308e360d88f56bd230be3a2d974d170">
  <xsd:schema xmlns:xsd="http://www.w3.org/2001/XMLSchema" xmlns:xs="http://www.w3.org/2001/XMLSchema" xmlns:p="http://schemas.microsoft.com/office/2006/metadata/properties" xmlns:ns2="c3926a03-3930-4d55-b54d-1a43a33ca018" xmlns:ns3="7aeb0c55-5b80-43ca-9d12-649cae719541" targetNamespace="http://schemas.microsoft.com/office/2006/metadata/properties" ma:root="true" ma:fieldsID="df0fb8933297ed2607e262e4cbd982ec" ns2:_="" ns3:_="">
    <xsd:import namespace="c3926a03-3930-4d55-b54d-1a43a33ca018"/>
    <xsd:import namespace="7aeb0c55-5b80-43ca-9d12-649cae7195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926a03-3930-4d55-b54d-1a43a33ca0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aeb0c55-5b80-43ca-9d12-649cae719541"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63B885-610E-49BE-9502-786DC5F591C0}">
  <ds:schemaRefs>
    <ds:schemaRef ds:uri="http://schemas.microsoft.com/sharepoint/v3/contenttype/forms"/>
  </ds:schemaRefs>
</ds:datastoreItem>
</file>

<file path=customXml/itemProps2.xml><?xml version="1.0" encoding="utf-8"?>
<ds:datastoreItem xmlns:ds="http://schemas.openxmlformats.org/officeDocument/2006/customXml" ds:itemID="{E30EC52D-4D18-4D95-BE2D-0F7184CC3205}">
  <ds:schemaRefs>
    <ds:schemaRef ds:uri="http://purl.org/dc/elements/1.1/"/>
    <ds:schemaRef ds:uri="7aeb0c55-5b80-43ca-9d12-649cae719541"/>
    <ds:schemaRef ds:uri="http://purl.org/dc/terms/"/>
    <ds:schemaRef ds:uri="c3926a03-3930-4d55-b54d-1a43a33ca018"/>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206F6617-52C8-4DB2-A037-ED4FEA50B1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926a03-3930-4d55-b54d-1a43a33ca018"/>
    <ds:schemaRef ds:uri="7aeb0c55-5b80-43ca-9d12-649cae7195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Invoer</vt:lpstr>
      <vt:lpstr>Resultaten</vt:lpstr>
      <vt:lpstr>Resultaten!Afdrukbereik</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Thea van der Raadt</dc:creator>
  <cp:lastModifiedBy>Windows User</cp:lastModifiedBy>
  <cp:lastPrinted>2019-07-30T15:34:24Z</cp:lastPrinted>
  <dcterms:created xsi:type="dcterms:W3CDTF">2013-10-22T07:56:40Z</dcterms:created>
  <dcterms:modified xsi:type="dcterms:W3CDTF">2021-03-16T06:51:59Z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0x010100592FF5577D4AC14C856888DE36DEE814</vt:lpwstr>
  </property>
</Properties>
</file>