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Christine/Desktop/"/>
    </mc:Choice>
  </mc:AlternateContent>
  <xr:revisionPtr revIDLastSave="0" documentId="13_ncr:1_{BF010D42-924E-DB45-A64C-5F182CB21539}" xr6:coauthVersionLast="45" xr6:coauthVersionMax="45" xr10:uidLastSave="{00000000-0000-0000-0000-000000000000}"/>
  <bookViews>
    <workbookView xWindow="0" yWindow="500" windowWidth="21840" windowHeight="16160" tabRatio="823" activeTab="1" xr2:uid="{00000000-000D-0000-FFFF-FFFF00000000}"/>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C30" i="2" l="1"/>
  <c r="FC22" i="2"/>
  <c r="FC19" i="2"/>
  <c r="FC13" i="2"/>
  <c r="FC6" i="2"/>
  <c r="FC3" i="2"/>
  <c r="CP3" i="2"/>
  <c r="CQ3" i="2"/>
  <c r="CR3" i="2"/>
  <c r="CS3" i="2"/>
  <c r="CT3" i="2"/>
  <c r="CU3" i="2"/>
  <c r="CV3" i="2"/>
  <c r="CW3" i="2"/>
  <c r="CX3" i="2"/>
  <c r="CY3" i="2"/>
  <c r="CZ3" i="2"/>
  <c r="DA3" i="2"/>
  <c r="DB3" i="2"/>
  <c r="FB30" i="2" l="1"/>
  <c r="FB22" i="2"/>
  <c r="FB19" i="2"/>
  <c r="FB13" i="2"/>
  <c r="FB9" i="2"/>
  <c r="FB6" i="2"/>
  <c r="FB3" i="2"/>
  <c r="FA30" i="2" l="1"/>
  <c r="FA22" i="2"/>
  <c r="FA19" i="2"/>
  <c r="FA13" i="2"/>
  <c r="FA9" i="2"/>
  <c r="FA6" i="2"/>
  <c r="FA3" i="2"/>
  <c r="EZ30" i="2" l="1"/>
  <c r="EZ22" i="2"/>
  <c r="EZ19" i="2"/>
  <c r="EZ13" i="2"/>
  <c r="EZ9" i="2"/>
  <c r="EZ6" i="2"/>
  <c r="EZ3" i="2"/>
  <c r="EY30" i="2" l="1"/>
  <c r="EY22" i="2"/>
  <c r="EY19" i="2"/>
  <c r="EY13" i="2"/>
  <c r="EY9" i="2"/>
  <c r="EY6" i="2"/>
  <c r="EY3" i="2"/>
  <c r="EX30" i="2" l="1"/>
  <c r="EX22" i="2"/>
  <c r="EX19" i="2"/>
  <c r="EX18" i="2"/>
  <c r="EX13" i="2"/>
  <c r="EX9" i="2"/>
  <c r="EX6" i="2"/>
  <c r="EX3" i="2"/>
  <c r="EW30" i="2" l="1"/>
  <c r="EW22" i="2"/>
  <c r="EW19" i="2"/>
  <c r="EW18" i="2"/>
  <c r="EV18" i="2"/>
  <c r="EW13" i="2"/>
  <c r="EW9" i="2"/>
  <c r="EW6" i="2"/>
  <c r="EW3" i="2"/>
  <c r="EV26" i="2"/>
  <c r="EV30" i="2"/>
  <c r="EV22" i="2"/>
  <c r="EV19" i="2"/>
  <c r="EV9" i="2"/>
  <c r="EV13" i="2"/>
  <c r="EV6" i="2"/>
  <c r="EV3" i="2"/>
  <c r="EU30" i="2"/>
  <c r="EU22" i="2"/>
  <c r="EU19" i="2"/>
  <c r="EU13" i="2"/>
  <c r="EU6" i="2"/>
  <c r="EU3" i="2"/>
  <c r="ET30" i="2"/>
  <c r="ET22" i="2"/>
  <c r="ET19" i="2"/>
  <c r="ET13" i="2"/>
  <c r="ET6" i="2"/>
  <c r="ET3" i="2"/>
  <c r="ES30" i="2"/>
  <c r="ES22" i="2"/>
  <c r="ES19" i="2"/>
  <c r="ES13" i="2"/>
  <c r="ES6" i="2"/>
  <c r="ES3" i="2"/>
  <c r="ER3" i="2"/>
  <c r="ER6" i="2"/>
  <c r="ER13" i="2"/>
  <c r="ER19" i="2"/>
  <c r="ER22" i="2"/>
  <c r="ER30" i="2"/>
  <c r="EQ30" i="2"/>
  <c r="EQ22" i="2"/>
  <c r="EQ19" i="2"/>
  <c r="EQ3" i="2"/>
  <c r="EQ6" i="2"/>
  <c r="EQ13" i="2"/>
  <c r="EP30" i="2"/>
  <c r="EP22" i="2"/>
  <c r="EP19" i="2"/>
  <c r="EP13" i="2"/>
  <c r="EP6" i="2"/>
  <c r="EP3" i="2"/>
  <c r="EO30" i="2"/>
  <c r="EO22" i="2"/>
  <c r="EO19" i="2"/>
  <c r="EO13" i="2"/>
  <c r="EO6" i="2"/>
  <c r="EO3" i="2"/>
  <c r="EN30" i="2"/>
  <c r="EN22" i="2"/>
  <c r="EN19" i="2"/>
  <c r="EN13" i="2"/>
  <c r="EN3" i="2"/>
  <c r="EN6" i="2"/>
  <c r="EM30" i="2"/>
  <c r="EM22" i="2"/>
  <c r="EM19" i="2"/>
  <c r="EM13" i="2"/>
  <c r="EM6" i="2"/>
  <c r="EM3" i="2"/>
  <c r="EU18" i="2"/>
  <c r="ET18" i="2"/>
  <c r="ES18" i="2"/>
  <c r="ER18" i="2"/>
  <c r="EQ18" i="2"/>
  <c r="EP18" i="2"/>
  <c r="EO18" i="2"/>
  <c r="EN18" i="2"/>
  <c r="EM18" i="2"/>
  <c r="EL18" i="2"/>
  <c r="EL30" i="2"/>
  <c r="EL22" i="2"/>
  <c r="EL19" i="2"/>
  <c r="EL13" i="2"/>
  <c r="EL6" i="2"/>
  <c r="EL3" i="2"/>
  <c r="EK6" i="2"/>
  <c r="EJ30" i="2"/>
  <c r="EK30" i="2"/>
  <c r="EK22" i="2"/>
  <c r="EK18" i="2"/>
  <c r="EK19" i="2"/>
  <c r="EK13" i="2"/>
  <c r="EK3" i="2"/>
  <c r="BV34" i="2"/>
  <c r="EJ13" i="2"/>
  <c r="EJ6" i="2"/>
  <c r="EJ3" i="2"/>
  <c r="EJ22" i="2"/>
  <c r="EJ18" i="2"/>
  <c r="EJ19" i="2"/>
  <c r="EF3" i="2"/>
  <c r="EI3" i="2"/>
  <c r="EI6" i="2"/>
  <c r="EI13" i="2"/>
  <c r="EI18" i="2"/>
  <c r="EI22" i="2"/>
  <c r="EI30" i="2"/>
  <c r="EI19" i="2"/>
  <c r="EH3" i="2"/>
  <c r="EH6" i="2"/>
  <c r="EH13" i="2"/>
  <c r="EH18" i="2"/>
  <c r="EH19" i="2"/>
  <c r="EH22" i="2"/>
  <c r="EH30" i="2"/>
  <c r="EG3" i="2"/>
  <c r="EG6" i="2"/>
  <c r="EG13" i="2"/>
  <c r="EG18" i="2"/>
  <c r="EG19" i="2"/>
  <c r="EG22" i="2"/>
  <c r="EG30" i="2"/>
  <c r="EF6" i="2"/>
  <c r="EF13" i="2"/>
  <c r="EF18" i="2"/>
  <c r="EF19" i="2"/>
  <c r="EF22" i="2"/>
  <c r="EF30" i="2"/>
  <c r="EE3" i="2"/>
  <c r="EE6" i="2"/>
  <c r="EE13" i="2"/>
  <c r="EE18" i="2"/>
  <c r="EE19" i="2"/>
  <c r="EE22" i="2"/>
  <c r="EE30" i="2"/>
  <c r="ED3" i="2"/>
  <c r="ED6" i="2"/>
  <c r="ED13" i="2"/>
  <c r="ED18" i="2"/>
  <c r="ED19" i="2"/>
  <c r="ED22" i="2"/>
  <c r="ED30" i="2"/>
  <c r="DR19" i="2"/>
  <c r="BJ34" i="2"/>
  <c r="EC3" i="2"/>
  <c r="EC19" i="2"/>
  <c r="EB19" i="2"/>
  <c r="EA19" i="2"/>
  <c r="DZ19" i="2"/>
  <c r="DY19" i="2"/>
  <c r="DX19" i="2"/>
  <c r="DW19" i="2"/>
  <c r="DV19" i="2"/>
  <c r="DU19" i="2"/>
  <c r="DT19" i="2"/>
  <c r="DS19" i="2"/>
  <c r="DR18" i="2"/>
  <c r="DR6" i="2"/>
  <c r="DR13" i="2"/>
  <c r="EC6" i="2"/>
  <c r="EC13" i="2"/>
  <c r="EC18" i="2"/>
  <c r="EC22" i="2"/>
  <c r="EC30" i="2"/>
  <c r="EB3" i="2"/>
  <c r="EB6" i="2"/>
  <c r="EB13" i="2"/>
  <c r="EB18" i="2"/>
  <c r="EB22" i="2"/>
  <c r="EB30" i="2"/>
  <c r="EA3" i="2"/>
  <c r="EA6" i="2"/>
  <c r="EA13" i="2"/>
  <c r="EA18" i="2"/>
  <c r="EA22" i="2"/>
  <c r="EA30" i="2"/>
  <c r="DZ3" i="2"/>
  <c r="DZ6" i="2"/>
  <c r="DZ13" i="2"/>
  <c r="DZ18" i="2"/>
  <c r="DZ22" i="2"/>
  <c r="DZ30" i="2"/>
  <c r="DY3" i="2"/>
  <c r="DY6" i="2"/>
  <c r="DY13" i="2"/>
  <c r="DY18" i="2"/>
  <c r="DY22" i="2"/>
  <c r="DY30" i="2"/>
  <c r="DX3" i="2"/>
  <c r="DX6" i="2"/>
  <c r="DX13" i="2"/>
  <c r="DX18" i="2"/>
  <c r="DX22" i="2"/>
  <c r="DX30" i="2"/>
  <c r="DW3" i="2"/>
  <c r="DW6" i="2"/>
  <c r="DW13" i="2"/>
  <c r="DW18" i="2"/>
  <c r="DW22" i="2"/>
  <c r="DW30" i="2"/>
  <c r="DL18" i="2"/>
  <c r="DM18" i="2"/>
  <c r="DN18" i="2"/>
  <c r="DO18" i="2"/>
  <c r="DP18" i="2"/>
  <c r="DQ18" i="2"/>
  <c r="DS18" i="2"/>
  <c r="DT18" i="2"/>
  <c r="DU18" i="2"/>
  <c r="DV18" i="2"/>
  <c r="DV3" i="2"/>
  <c r="DV6" i="2"/>
  <c r="DV13" i="2"/>
  <c r="DV22" i="2"/>
  <c r="DV30" i="2"/>
  <c r="DU3" i="2"/>
  <c r="DU6" i="2"/>
  <c r="DU13" i="2"/>
  <c r="DU22" i="2"/>
  <c r="DU30" i="2"/>
  <c r="DT3" i="2"/>
  <c r="DT6" i="2"/>
  <c r="DT13" i="2"/>
  <c r="DT22" i="2"/>
  <c r="DT30" i="2"/>
  <c r="DS3" i="2"/>
  <c r="DS6" i="2"/>
  <c r="DS13" i="2"/>
  <c r="DS22" i="2"/>
  <c r="DS30" i="2"/>
  <c r="DR3" i="2"/>
  <c r="DR22" i="2"/>
  <c r="DR30" i="2"/>
  <c r="DQ3" i="2"/>
  <c r="DQ6" i="2"/>
  <c r="DQ13" i="2"/>
  <c r="DQ22" i="2"/>
  <c r="DQ30" i="2"/>
  <c r="DP30" i="2"/>
  <c r="DP22" i="2"/>
  <c r="DP3" i="2"/>
  <c r="DP6" i="2"/>
  <c r="DP13" i="2"/>
  <c r="DJ22" i="2"/>
  <c r="DI22" i="2"/>
  <c r="DO3" i="2"/>
  <c r="DO6" i="2"/>
  <c r="DO13" i="2"/>
  <c r="DO22" i="2"/>
  <c r="DO30" i="2"/>
  <c r="DN3" i="2"/>
  <c r="DN6" i="2"/>
  <c r="DN13" i="2"/>
  <c r="DN22" i="2"/>
  <c r="DN30" i="2"/>
  <c r="DM3" i="2"/>
  <c r="DM6" i="2"/>
  <c r="DM13" i="2"/>
  <c r="DM22" i="2"/>
  <c r="DM30" i="2"/>
  <c r="DL3" i="2"/>
  <c r="DL6" i="2"/>
  <c r="DL13" i="2"/>
  <c r="DL22" i="2"/>
  <c r="DL30" i="2"/>
  <c r="DK3" i="2"/>
  <c r="DK6" i="2"/>
  <c r="DK13" i="2"/>
  <c r="DK18" i="2"/>
  <c r="DK22" i="2"/>
  <c r="DK30" i="2"/>
  <c r="DJ3" i="2"/>
  <c r="DJ6" i="2"/>
  <c r="DJ13" i="2"/>
  <c r="DJ18" i="2"/>
  <c r="DJ30" i="2"/>
  <c r="DI3" i="2"/>
  <c r="DI6" i="2"/>
  <c r="DI13" i="2"/>
  <c r="DI18" i="2"/>
  <c r="DI30" i="2"/>
  <c r="DH22" i="2"/>
  <c r="DG22" i="2"/>
  <c r="DG30" i="2"/>
  <c r="DH30" i="2"/>
  <c r="DH3" i="2"/>
  <c r="DH6" i="2"/>
  <c r="DH13" i="2"/>
  <c r="DH18" i="2"/>
  <c r="DG3" i="2"/>
  <c r="DG6" i="2"/>
  <c r="DG13" i="2"/>
  <c r="DG18" i="2"/>
  <c r="DF3" i="2"/>
  <c r="DF6" i="2"/>
  <c r="DF13" i="2"/>
  <c r="DF18" i="2"/>
  <c r="DF22" i="2"/>
  <c r="DF30" i="2"/>
  <c r="DE18" i="2"/>
  <c r="DE3" i="2"/>
  <c r="DE6" i="2"/>
  <c r="DE13" i="2"/>
  <c r="DE22" i="2"/>
  <c r="DE30" i="2"/>
  <c r="DD3" i="2"/>
  <c r="DD30" i="2"/>
  <c r="DD22" i="2"/>
  <c r="DD18" i="2"/>
  <c r="DD13" i="2"/>
  <c r="DD6" i="2"/>
  <c r="DC3" i="2"/>
  <c r="DC6" i="2"/>
  <c r="DC13" i="2"/>
  <c r="DC18" i="2"/>
  <c r="DC22" i="2"/>
  <c r="DC30" i="2"/>
  <c r="DB6" i="2"/>
  <c r="DB13" i="2"/>
  <c r="DB18" i="2"/>
  <c r="DB22" i="2"/>
  <c r="DB30" i="2"/>
  <c r="DA13" i="2"/>
  <c r="DA6" i="2"/>
  <c r="DA18" i="2"/>
  <c r="DA22" i="2"/>
  <c r="DA30" i="2"/>
  <c r="CZ30" i="2"/>
  <c r="CY30" i="2"/>
  <c r="CX30" i="2"/>
  <c r="CW30" i="2"/>
  <c r="CV30" i="2"/>
  <c r="CU30" i="2"/>
  <c r="CT30" i="2"/>
  <c r="CS30" i="2"/>
  <c r="CR30" i="2"/>
  <c r="CQ30" i="2"/>
  <c r="CP30" i="2"/>
  <c r="CR22" i="2"/>
  <c r="CQ22" i="2"/>
  <c r="CP22" i="2"/>
  <c r="CQ18" i="2"/>
  <c r="CP18" i="2"/>
  <c r="CR18" i="2"/>
  <c r="CQ13" i="2"/>
  <c r="CP13" i="2"/>
  <c r="CR13" i="2"/>
  <c r="CQ6" i="2"/>
  <c r="CR6" i="2"/>
  <c r="CP6" i="2"/>
  <c r="W34" i="2"/>
  <c r="D34" i="2"/>
  <c r="CZ22" i="2"/>
  <c r="CZ18" i="2"/>
  <c r="CZ13" i="2"/>
  <c r="CZ6" i="2"/>
  <c r="CY22" i="2"/>
  <c r="CY18" i="2"/>
  <c r="CY13" i="2"/>
  <c r="CY6" i="2"/>
  <c r="CX22" i="2"/>
  <c r="CX18" i="2"/>
  <c r="CX13" i="2"/>
  <c r="CX6" i="2"/>
  <c r="CW22" i="2"/>
  <c r="CW18" i="2"/>
  <c r="CW13" i="2"/>
  <c r="CW6" i="2"/>
  <c r="CV22" i="2"/>
  <c r="CV18" i="2"/>
  <c r="CV13" i="2"/>
  <c r="CV6" i="2"/>
  <c r="CU22" i="2"/>
  <c r="CU18" i="2"/>
  <c r="CU13" i="2"/>
  <c r="CU6" i="2"/>
  <c r="CT22" i="2"/>
  <c r="CT18" i="2"/>
  <c r="CT13" i="2"/>
  <c r="CT6" i="2"/>
  <c r="CS22" i="2"/>
  <c r="CS18" i="2"/>
  <c r="CS13" i="2"/>
  <c r="CS6" i="2"/>
</calcChain>
</file>

<file path=xl/sharedStrings.xml><?xml version="1.0" encoding="utf-8"?>
<sst xmlns="http://schemas.openxmlformats.org/spreadsheetml/2006/main" count="64" uniqueCount="53">
  <si>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</si>
  <si>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</si>
  <si>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</si>
  <si>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</si>
  <si>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</si>
  <si>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</si>
  <si>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</si>
  <si>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</si>
  <si>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</si>
  <si>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</si>
  <si>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</si>
  <si>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</si>
  <si>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</si>
  <si>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</si>
  <si>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meetdata grootverbruik</t>
  </si>
  <si>
    <t xml:space="preserve">Dit is het percentage  </t>
  </si>
  <si>
    <t>elektriciteit gevalideerd voor facturatie</t>
  </si>
  <si>
    <t>op de 10e dag van de maand.</t>
  </si>
  <si>
    <t>E65 maand+10 correcte berichten.</t>
  </si>
  <si>
    <t>Dit is het percentage</t>
  </si>
  <si>
    <t xml:space="preserve">meetdata grootverbruik </t>
  </si>
  <si>
    <t xml:space="preserve">elektriciteit wat gecontroleerd  </t>
  </si>
  <si>
    <t xml:space="preserve">wordt aangeleverd voor allocatie </t>
  </si>
  <si>
    <t>op de 1e dag na het verbruik.</t>
  </si>
  <si>
    <t xml:space="preserve">Dit is het percentage </t>
  </si>
  <si>
    <t>E64 totaal aantal niet ontvangen</t>
  </si>
  <si>
    <t>berichten Gas/Electriciteit</t>
  </si>
  <si>
    <t>dit is het aantal door netbeheerders</t>
  </si>
  <si>
    <t>primaire deel van de meetinstallatie.</t>
  </si>
  <si>
    <r>
      <rPr>
        <u/>
        <sz val="10"/>
        <color rgb="FF144190"/>
        <rFont val="Calibri"/>
        <family val="2"/>
        <scheme val="minor"/>
      </rPr>
      <t>niet</t>
    </r>
    <r>
      <rPr>
        <sz val="10"/>
        <color rgb="FF144190"/>
        <rFont val="Calibri"/>
        <family val="2"/>
        <scheme val="minor"/>
      </rPr>
      <t xml:space="preserve"> gestuurde berichten over het</t>
    </r>
  </si>
  <si>
    <t>Deelname percentage</t>
  </si>
  <si>
    <t>Gas gevalideerd voor facturatie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</si>
  <si>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</si>
  <si>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</si>
  <si>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</si>
  <si>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</si>
  <si>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</si>
  <si>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</si>
  <si>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</si>
  <si>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</si>
  <si>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op de 4e dag van de maand.</t>
  </si>
  <si>
    <t>E66 maand+4 correcte berichten.</t>
  </si>
  <si>
    <t>Deelnamepercentage</t>
  </si>
  <si>
    <t>Deelnemende bedrijven</t>
  </si>
  <si>
    <t>DNWG Infra BV</t>
  </si>
  <si>
    <t>Ebatech Ingenieursbureau BV</t>
  </si>
  <si>
    <t>Kenter BV</t>
  </si>
  <si>
    <t>Fudura BV</t>
  </si>
  <si>
    <t>E66 dag+1 correcte berichten.</t>
  </si>
  <si>
    <t>2-3-6</t>
  </si>
  <si>
    <t>17-19-22</t>
  </si>
  <si>
    <t>9-13-30</t>
  </si>
  <si>
    <t>Innax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</si>
</sst>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5" tint="0.59999389629810485"/>
        <bgColor indexed="64"/>
      </patternFill>
    </fill>
  </fills>
  <borders count="1">
    <border>
      <left/>
      <right/>
      <top/>
      <bottom/>
      <diagonal/>
    </border>
  </borders>
  <cellStyleXfs count="9">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164"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81">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5"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applyBorder="1"/>
    <xf numFmtId="10" fontId="0" fillId="2" borderId="0" xfId="0" applyNumberFormat="1" applyFill="1"/>
    <xf numFmtId="10" fontId="9" fillId="2" borderId="0" xfId="0" applyNumberFormat="1" applyFont="1" applyFill="1" applyBorder="1" applyAlignment="1">
      <alignment horizontal="right" vertical="center"/>
    </xf>
    <xf numFmtId="10" fontId="17" fillId="2" borderId="0" xfId="0" applyNumberFormat="1" applyFont="1" applyFill="1" applyBorder="1" applyAlignment="1">
      <alignment horizontal="right" vertical="center"/>
    </xf>
    <xf numFmtId="0" fontId="0" fillId="2" borderId="0" xfId="0"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0" fontId="0" fillId="0"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10" fontId="9" fillId="8" borderId="0" xfId="0" applyNumberFormat="1" applyFont="1" applyFill="1" applyBorder="1" applyAlignment="1">
      <alignment horizontal="right" vertical="center"/>
    </xf>
    <xf numFmtId="0" fontId="0" fillId="8" borderId="0" xfId="0" applyFill="1"/>
    <xf numFmtId="1" fontId="0" fillId="8" borderId="0" xfId="0" applyNumberFormat="1" applyFill="1"/>
    <xf numFmtId="0" fontId="9" fillId="8" borderId="0" xfId="0" applyFont="1" applyFill="1" applyBorder="1" applyAlignment="1">
      <alignment horizontal="right" vertical="center"/>
    </xf>
    <xf numFmtId="10" fontId="0" fillId="8" borderId="0" xfId="0" applyNumberFormat="1" applyFill="1"/>
    <xf numFmtId="10" fontId="0" fillId="9" borderId="0" xfId="0" applyNumberFormat="1" applyFill="1"/>
    <xf numFmtId="0" fontId="0" fillId="9" borderId="0" xfId="0" applyFill="1"/>
    <xf numFmtId="2" fontId="0" fillId="9" borderId="0" xfId="0" applyNumberFormat="1" applyFill="1"/>
    <xf numFmtId="9" fontId="0" fillId="9" borderId="0" xfId="0" applyNumberFormat="1" applyFill="1"/>
    <xf numFmtId="0" fontId="11" fillId="0" borderId="0" xfId="0" applyFont="1" applyAlignment="1">
      <alignment vertical="top" wrapText="1"/>
    </xf>
    <xf numFmtId="0" fontId="11" fillId="0" borderId="0" xfId="0" applyFont="1" applyAlignment="1">
      <alignment vertical="top"/>
    </xf>
  </cellXfs>
  <cellStyles count="9">
    <cellStyle name="Excel Built-in Normal" xfId="8" xr:uid="{00000000-0005-0000-0000-000000000000}"/>
    <cellStyle name="Komma 2" xfId="1" xr:uid="{00000000-0005-0000-0000-000001000000}"/>
    <cellStyle name="Komma 3" xfId="5" xr:uid="{00000000-0005-0000-0000-000002000000}"/>
    <cellStyle name="Procent" xfId="7" builtinId="5"/>
    <cellStyle name="Procent 2" xfId="2" xr:uid="{00000000-0005-0000-0000-000004000000}"/>
    <cellStyle name="Standaard" xfId="0" builtinId="0"/>
    <cellStyle name="Standaard 2" xfId="3" xr:uid="{00000000-0005-0000-0000-000006000000}"/>
    <cellStyle name="Standaard 2 2" xfId="4" xr:uid="{00000000-0005-0000-0000-000007000000}"/>
    <cellStyle name="Standaard_Blad1" xfId="6" xr:uid="{00000000-0005-0000-0000-000008000000}"/>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Invoer!$ER$2:$FC$2</c:f>
              <c:numCache>
                <c:formatCode>mmm\-yy</c:formatCode>
                <c:ptCount val="12"/>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numCache>
            </c:numRef>
          </c:cat>
          <c:val>
            <c:numRef>
              <c:f>Invoer!$ER$3:$FC$3</c:f>
              <c:numCache>
                <c:formatCode>0.00%</c:formatCode>
                <c:ptCount val="12"/>
                <c:pt idx="0">
                  <c:v>0.98489895897494328</c:v>
                </c:pt>
                <c:pt idx="1">
                  <c:v>0.98722120398602808</c:v>
                </c:pt>
                <c:pt idx="2">
                  <c:v>0.99033669721643935</c:v>
                </c:pt>
                <c:pt idx="3">
                  <c:v>0.99180336388310597</c:v>
                </c:pt>
                <c:pt idx="4">
                  <c:v>0.99505572224600292</c:v>
                </c:pt>
                <c:pt idx="5">
                  <c:v>0.99622196455162848</c:v>
                </c:pt>
                <c:pt idx="6">
                  <c:v>0.99625441222384004</c:v>
                </c:pt>
                <c:pt idx="7">
                  <c:v>0.99622076578185792</c:v>
                </c:pt>
                <c:pt idx="8">
                  <c:v>0.99625242523895163</c:v>
                </c:pt>
                <c:pt idx="9">
                  <c:v>0.99613684696587468</c:v>
                </c:pt>
                <c:pt idx="10">
                  <c:v>0.99619168034077477</c:v>
                </c:pt>
                <c:pt idx="11">
                  <c:v>0.99625558165290451</c:v>
                </c:pt>
              </c:numCache>
            </c:numRef>
          </c:val>
          <c:smooth val="0"/>
          <c:extLst>
            <c:ext xmlns:c16="http://schemas.microsoft.com/office/drawing/2014/chart" uri="{C3380CC4-5D6E-409C-BE32-E72D297353CC}">
              <c16:uniqueId val="{00000000-E2B5-49C3-81C6-CC7765709ED5}"/>
            </c:ext>
          </c:extLst>
        </c:ser>
        <c:ser>
          <c:idx val="1"/>
          <c:order val="1"/>
          <c:spPr>
            <a:ln w="28575" cap="rnd">
              <a:solidFill>
                <a:srgbClr val="E21B20"/>
              </a:solidFill>
              <a:round/>
            </a:ln>
            <a:effectLst/>
          </c:spPr>
          <c:marker>
            <c:symbol val="none"/>
          </c:marker>
          <c:cat>
            <c:numRef>
              <c:f>Invoer!$ER$2:$FC$2</c:f>
              <c:numCache>
                <c:formatCode>mmm\-yy</c:formatCode>
                <c:ptCount val="12"/>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numCache>
            </c:numRef>
          </c:cat>
          <c:val>
            <c:numRef>
              <c:f>Invoer!$ER$6:$FC$6</c:f>
              <c:numCache>
                <c:formatCode>0.00%</c:formatCode>
                <c:ptCount val="12"/>
                <c:pt idx="0">
                  <c:v>0.99430456297863179</c:v>
                </c:pt>
                <c:pt idx="1">
                  <c:v>0.99435216969364237</c:v>
                </c:pt>
                <c:pt idx="2">
                  <c:v>0.99439549299806795</c:v>
                </c:pt>
                <c:pt idx="3">
                  <c:v>0.9943204929980678</c:v>
                </c:pt>
                <c:pt idx="4">
                  <c:v>0.99434005232844702</c:v>
                </c:pt>
                <c:pt idx="5">
                  <c:v>0.99435769990563527</c:v>
                </c:pt>
                <c:pt idx="6">
                  <c:v>0.99442715392279879</c:v>
                </c:pt>
                <c:pt idx="7">
                  <c:v>0.9941701835637754</c:v>
                </c:pt>
                <c:pt idx="8">
                  <c:v>0.99496569975172056</c:v>
                </c:pt>
                <c:pt idx="9">
                  <c:v>0.99491684895087362</c:v>
                </c:pt>
                <c:pt idx="10">
                  <c:v>0.99469121885214207</c:v>
                </c:pt>
                <c:pt idx="11">
                  <c:v>0.9947768397315423</c:v>
                </c:pt>
              </c:numCache>
            </c:numRef>
          </c:val>
          <c:smooth val="0"/>
          <c:extLs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smooth val="0"/>
        <c:axId val="263748992"/>
        <c:axId val="250299136"/>
      </c:lineChart>
      <c:dateAx>
        <c:axId val="263748992"/>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50299136"/>
        <c:crosses val="autoZero"/>
        <c:auto val="1"/>
        <c:lblOffset val="100"/>
        <c:baseTimeUnit val="months"/>
      </c:dateAx>
      <c:valAx>
        <c:axId val="250299136"/>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6374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Invoer!$ER$17:$FC$17</c:f>
              <c:numCache>
                <c:formatCode>mmm\-yy</c:formatCode>
                <c:ptCount val="12"/>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numCache>
            </c:numRef>
          </c:cat>
          <c:val>
            <c:numRef>
              <c:f>Invoer!$ER$19:$FC$19</c:f>
              <c:numCache>
                <c:formatCode>0.00%</c:formatCode>
                <c:ptCount val="12"/>
                <c:pt idx="0">
                  <c:v>0.98373808975905586</c:v>
                </c:pt>
                <c:pt idx="1">
                  <c:v>0.98357696534717221</c:v>
                </c:pt>
                <c:pt idx="2">
                  <c:v>0.98330579035121535</c:v>
                </c:pt>
                <c:pt idx="3">
                  <c:v>0.98338704323518578</c:v>
                </c:pt>
                <c:pt idx="4">
                  <c:v>0.98332222136445446</c:v>
                </c:pt>
                <c:pt idx="5">
                  <c:v>0.98323249002659896</c:v>
                </c:pt>
                <c:pt idx="6">
                  <c:v>0.98336242127478857</c:v>
                </c:pt>
                <c:pt idx="7">
                  <c:v>0.98845490424979821</c:v>
                </c:pt>
                <c:pt idx="8">
                  <c:v>0.98892700690029189</c:v>
                </c:pt>
                <c:pt idx="9">
                  <c:v>0.98912668312965268</c:v>
                </c:pt>
                <c:pt idx="10">
                  <c:v>0.98889325953643181</c:v>
                </c:pt>
                <c:pt idx="11">
                  <c:v>0.98569772311912163</c:v>
                </c:pt>
              </c:numCache>
            </c:numRef>
          </c:val>
          <c:smooth val="0"/>
          <c:extLst xmlns:c15="http://schemas.microsoft.com/office/drawing/2012/chart">
            <c:ext xmlns:c16="http://schemas.microsoft.com/office/drawing/2014/chart" uri="{C3380CC4-5D6E-409C-BE32-E72D297353CC}">
              <c16:uniqueId val="{00000002-D558-41F2-A341-178EEB26CD29}"/>
            </c:ext>
          </c:extLst>
        </c:ser>
        <c:ser>
          <c:idx val="1"/>
          <c:order val="1"/>
          <c:spPr>
            <a:ln w="28575" cap="rnd">
              <a:solidFill>
                <a:srgbClr val="E21B20"/>
              </a:solidFill>
              <a:round/>
            </a:ln>
            <a:effectLst/>
          </c:spPr>
          <c:marker>
            <c:symbol val="none"/>
          </c:marker>
          <c:cat>
            <c:numRef>
              <c:f>Invoer!$ER$17:$FC$17</c:f>
              <c:numCache>
                <c:formatCode>mmm\-yy</c:formatCode>
                <c:ptCount val="12"/>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numCache>
            </c:numRef>
          </c:cat>
          <c:val>
            <c:numRef>
              <c:f>Invoer!$ER$22:$FC$22</c:f>
              <c:numCache>
                <c:formatCode>0.00%</c:formatCode>
                <c:ptCount val="12"/>
                <c:pt idx="0">
                  <c:v>0.98160205294898939</c:v>
                </c:pt>
                <c:pt idx="1">
                  <c:v>0.981953801259979</c:v>
                </c:pt>
                <c:pt idx="2">
                  <c:v>0.9821947573323303</c:v>
                </c:pt>
                <c:pt idx="3">
                  <c:v>0.98691740563140173</c:v>
                </c:pt>
                <c:pt idx="4">
                  <c:v>0.98570182038967147</c:v>
                </c:pt>
                <c:pt idx="5">
                  <c:v>0.98452530824625173</c:v>
                </c:pt>
                <c:pt idx="6">
                  <c:v>0.98449431175459157</c:v>
                </c:pt>
                <c:pt idx="7">
                  <c:v>0.99168237552377647</c:v>
                </c:pt>
                <c:pt idx="8">
                  <c:v>0.99272361822776112</c:v>
                </c:pt>
                <c:pt idx="9">
                  <c:v>0.99183198583624577</c:v>
                </c:pt>
                <c:pt idx="10">
                  <c:v>0.99097453865395868</c:v>
                </c:pt>
                <c:pt idx="11">
                  <c:v>0.99024646468997679</c:v>
                </c:pt>
              </c:numCache>
            </c:numRef>
          </c:val>
          <c:smooth val="0"/>
          <c:extLs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smooth val="0"/>
        <c:axId val="251112064"/>
        <c:axId val="251113856"/>
        <c:extLst/>
      </c:lineChart>
      <c:dateAx>
        <c:axId val="25111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51113856"/>
        <c:crosses val="autoZero"/>
        <c:auto val="1"/>
        <c:lblOffset val="100"/>
        <c:baseTimeUnit val="months"/>
      </c:dateAx>
      <c:valAx>
        <c:axId val="251113856"/>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51112064"/>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nl-NL"/>
        </a:p>
      </c:tx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spPr>
            <a:ln w="28575" cap="rnd">
              <a:solidFill>
                <a:srgbClr val="144190"/>
              </a:solidFill>
              <a:prstDash val="sysDash"/>
              <a:round/>
            </a:ln>
            <a:effectLst/>
          </c:spPr>
          <c:marker>
            <c:symbol val="none"/>
          </c:marker>
          <c:cat>
            <c:numRef>
              <c:f>Invoer!$ER$9:$FC$9</c:f>
              <c:numCache>
                <c:formatCode>mmm\-yy</c:formatCode>
                <c:ptCount val="12"/>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numCache>
            </c:numRef>
          </c:cat>
          <c:val>
            <c:numRef>
              <c:f>Invoer!$ER$13:$FC$13</c:f>
              <c:numCache>
                <c:formatCode>0.00</c:formatCode>
                <c:ptCount val="12"/>
                <c:pt idx="0">
                  <c:v>49.5</c:v>
                </c:pt>
                <c:pt idx="1">
                  <c:v>64.083333333333329</c:v>
                </c:pt>
                <c:pt idx="2">
                  <c:v>82.583333333333329</c:v>
                </c:pt>
                <c:pt idx="3">
                  <c:v>140.58333333333334</c:v>
                </c:pt>
                <c:pt idx="4">
                  <c:v>147.25</c:v>
                </c:pt>
                <c:pt idx="5">
                  <c:v>155.08333333333334</c:v>
                </c:pt>
                <c:pt idx="6">
                  <c:v>159.83333333333334</c:v>
                </c:pt>
                <c:pt idx="7">
                  <c:v>161.5</c:v>
                </c:pt>
                <c:pt idx="8">
                  <c:v>169.75</c:v>
                </c:pt>
                <c:pt idx="9">
                  <c:v>185.58333333333334</c:v>
                </c:pt>
                <c:pt idx="10">
                  <c:v>192.25</c:v>
                </c:pt>
                <c:pt idx="11">
                  <c:v>196.75</c:v>
                </c:pt>
              </c:numCache>
            </c:numRef>
          </c:val>
          <c:smooth val="0"/>
          <c:extLst>
            <c:ext xmlns:c16="http://schemas.microsoft.com/office/drawing/2014/chart" uri="{C3380CC4-5D6E-409C-BE32-E72D297353CC}">
              <c16:uniqueId val="{00000000-D6F7-4886-A40D-DD3CCF1886DC}"/>
            </c:ext>
          </c:extLst>
        </c:ser>
        <c:ser>
          <c:idx val="0"/>
          <c:order val="1"/>
          <c:spPr>
            <a:ln w="28575" cap="rnd">
              <a:solidFill>
                <a:srgbClr val="FF0000"/>
              </a:solidFill>
              <a:round/>
            </a:ln>
            <a:effectLst/>
          </c:spPr>
          <c:marker>
            <c:symbol val="none"/>
          </c:marker>
          <c:cat>
            <c:numRef>
              <c:f>Invoer!$ER$9:$FC$9</c:f>
              <c:numCache>
                <c:formatCode>mmm\-yy</c:formatCode>
                <c:ptCount val="12"/>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numCache>
            </c:numRef>
          </c:cat>
          <c:val>
            <c:numRef>
              <c:f>Invoer!$ER$30:$FC$30</c:f>
              <c:numCache>
                <c:formatCode>0.00</c:formatCode>
                <c:ptCount val="12"/>
                <c:pt idx="0">
                  <c:v>21.666666666666668</c:v>
                </c:pt>
                <c:pt idx="1">
                  <c:v>21.916666666666668</c:v>
                </c:pt>
                <c:pt idx="2">
                  <c:v>24.333333333333332</c:v>
                </c:pt>
                <c:pt idx="3">
                  <c:v>22.333333333333332</c:v>
                </c:pt>
                <c:pt idx="4">
                  <c:v>19.5</c:v>
                </c:pt>
                <c:pt idx="5">
                  <c:v>18.666666666666668</c:v>
                </c:pt>
                <c:pt idx="6">
                  <c:v>18.666666666666668</c:v>
                </c:pt>
                <c:pt idx="7">
                  <c:v>17.75</c:v>
                </c:pt>
                <c:pt idx="8">
                  <c:v>16.75</c:v>
                </c:pt>
                <c:pt idx="9">
                  <c:v>17.75</c:v>
                </c:pt>
                <c:pt idx="10">
                  <c:v>16.25</c:v>
                </c:pt>
                <c:pt idx="11">
                  <c:v>15.833333333333334</c:v>
                </c:pt>
              </c:numCache>
            </c:numRef>
          </c:val>
          <c:smooth val="0"/>
          <c:extLst>
            <c:ext xmlns:c16="http://schemas.microsoft.com/office/drawing/2014/chart" uri="{C3380CC4-5D6E-409C-BE32-E72D297353CC}">
              <c16:uniqueId val="{00000000-F6EA-4BDB-8C45-25E555CED11A}"/>
            </c:ext>
          </c:extLst>
        </c:ser>
        <c:dLbls>
          <c:showLegendKey val="0"/>
          <c:showVal val="0"/>
          <c:showCatName val="0"/>
          <c:showSerName val="0"/>
          <c:showPercent val="0"/>
          <c:showBubbleSize val="0"/>
        </c:dLbls>
        <c:smooth val="0"/>
        <c:axId val="260573056"/>
        <c:axId val="260574592"/>
      </c:lineChart>
      <c:dateAx>
        <c:axId val="2605730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60574592"/>
        <c:crosses val="autoZero"/>
        <c:auto val="1"/>
        <c:lblOffset val="100"/>
        <c:baseTimeUnit val="months"/>
      </c:dateAx>
      <c:valAx>
        <c:axId val="2605745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6057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85950</xdr:rowOff>
    </xdr:to>
    <xdr:graphicFrame macro="">
      <xdr:nvGraphicFramePr>
        <xdr:cNvPr id="3" name="Grafiek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64800</xdr:rowOff>
    </xdr:to>
    <xdr:graphicFrame macro="">
      <xdr:nvGraphicFramePr>
        <xdr:cNvPr id="5" name="Grafiek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a16="http://schemas.microsoft.com/office/drawing/2014/main"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a16="http://schemas.microsoft.com/office/drawing/2014/main"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a16="http://schemas.microsoft.com/office/drawing/2014/main"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G101"/>
  <sheetViews>
    <sheetView zoomScale="90" zoomScaleNormal="90" workbookViewId="0">
      <pane xSplit="59" topLeftCell="EM1" activePane="topRight" state="frozen"/>
      <selection pane="topRight" activeCell="FD3" sqref="FD3"/>
    </sheetView>
  </sheetViews>
  <sheetFormatPr baseColWidth="10" defaultColWidth="8.83203125" defaultRowHeight="15"/>
  <cols>
    <col min="1" max="1" width="49.6640625" customWidth="1"/>
    <col min="2" max="7" width="9.1640625" hidden="1" customWidth="1"/>
    <col min="8" max="8" width="9.1640625" style="2" hidden="1" customWidth="1"/>
    <col min="9" max="9" width="7.1640625" style="2" hidden="1" customWidth="1"/>
    <col min="10" max="12" width="7.1640625" style="3" hidden="1" customWidth="1"/>
    <col min="13" max="13" width="8.1640625" style="3" hidden="1" customWidth="1"/>
    <col min="14" max="16" width="7.1640625" style="3" hidden="1" customWidth="1"/>
    <col min="17" max="17" width="8.1640625" style="3" hidden="1" customWidth="1"/>
    <col min="18" max="19" width="7.1640625" style="3" hidden="1" customWidth="1"/>
    <col min="20" max="20" width="7.1640625" style="2" hidden="1" customWidth="1"/>
    <col min="21" max="22" width="10.1640625" style="2" hidden="1" customWidth="1"/>
    <col min="23" max="29" width="10.1640625" style="3" hidden="1" customWidth="1"/>
    <col min="30" max="34" width="10.1640625" style="2" hidden="1" customWidth="1"/>
    <col min="35" max="35" width="9.5" hidden="1" customWidth="1"/>
    <col min="36" max="36" width="10.6640625" hidden="1" customWidth="1"/>
    <col min="37" max="38" width="11.1640625" hidden="1" customWidth="1"/>
    <col min="39" max="39" width="10.5" hidden="1" customWidth="1"/>
    <col min="40" max="40" width="9.6640625" style="2" hidden="1" customWidth="1"/>
    <col min="41" max="41" width="9.5" style="2" hidden="1" customWidth="1"/>
    <col min="42" max="42" width="10.1640625" style="2" hidden="1" customWidth="1"/>
    <col min="43" max="43" width="11.1640625" style="2" hidden="1" customWidth="1"/>
    <col min="44" max="44" width="10.6640625" style="2" hidden="1" customWidth="1"/>
    <col min="45" max="45" width="9.5" style="2" hidden="1" customWidth="1"/>
    <col min="46" max="46" width="9" style="2" hidden="1" customWidth="1"/>
    <col min="47" max="47" width="9.33203125" style="2" hidden="1" customWidth="1"/>
    <col min="48" max="49" width="9.5" style="2" hidden="1" customWidth="1"/>
    <col min="50" max="50" width="9" hidden="1" customWidth="1"/>
    <col min="51" max="54" width="9" style="2" hidden="1" customWidth="1"/>
    <col min="55" max="55" width="10" style="2" hidden="1" customWidth="1"/>
    <col min="56" max="56" width="10.5" hidden="1" customWidth="1"/>
    <col min="57" max="58" width="9.1640625" style="2" hidden="1" customWidth="1"/>
    <col min="59" max="59" width="1.1640625" style="2" hidden="1" customWidth="1"/>
    <col min="60" max="66" width="9.1640625" style="2" hidden="1" customWidth="1"/>
    <col min="67" max="68" width="1" style="2" hidden="1" customWidth="1"/>
    <col min="69" max="69" width="9.1640625" style="2" customWidth="1"/>
    <col min="70" max="81" width="9.1640625" style="2"/>
    <col min="82" max="92" width="9.1640625" style="2" customWidth="1"/>
    <col min="93" max="93" width="9.1640625" style="2"/>
    <col min="94" max="95" width="7.5" style="2" hidden="1" customWidth="1"/>
    <col min="96" max="102" width="9.1640625" style="2" hidden="1" customWidth="1"/>
    <col min="103" max="103" width="9.1640625" hidden="1" customWidth="1"/>
    <col min="104" max="104" width="9.1640625" style="2" hidden="1" customWidth="1"/>
    <col min="105" max="105" width="9.1640625" hidden="1" customWidth="1"/>
    <col min="106" max="106" width="8.6640625" hidden="1" customWidth="1"/>
    <col min="107" max="113" width="9.1640625" hidden="1" customWidth="1"/>
    <col min="114" max="114" width="10.1640625" hidden="1" customWidth="1"/>
    <col min="115" max="118" width="9.1640625" hidden="1" customWidth="1"/>
    <col min="119" max="119" width="11.33203125" hidden="1" customWidth="1"/>
    <col min="120" max="120" width="10.1640625" hidden="1" customWidth="1"/>
    <col min="121" max="121" width="9.1640625" hidden="1" customWidth="1"/>
    <col min="122" max="123" width="9.1640625" style="2" hidden="1" customWidth="1"/>
    <col min="124" max="139" width="9.1640625" hidden="1" customWidth="1"/>
    <col min="153" max="163" width="9.1640625" customWidth="1"/>
  </cols>
  <sheetData>
    <row r="1" spans="1:163"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row>
    <row r="2" spans="1:163">
      <c r="A2" s="63" t="s">
        <v>33</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c r="CP2" s="6">
        <v>42036</v>
      </c>
      <c r="CQ2" s="6">
        <v>42064</v>
      </c>
      <c r="CR2" s="6">
        <v>42095</v>
      </c>
      <c r="CS2" s="6">
        <v>42125</v>
      </c>
      <c r="CT2" s="6">
        <v>42156</v>
      </c>
      <c r="CU2" s="6">
        <v>42186</v>
      </c>
      <c r="CV2" s="6">
        <v>42217</v>
      </c>
      <c r="CW2" s="6">
        <v>42248</v>
      </c>
      <c r="CX2" s="6">
        <v>42278</v>
      </c>
      <c r="CY2" s="6">
        <v>42309</v>
      </c>
      <c r="CZ2" s="6">
        <v>42339</v>
      </c>
      <c r="DA2" s="6">
        <v>42370</v>
      </c>
      <c r="DB2" s="6">
        <v>42401</v>
      </c>
      <c r="DC2" s="6">
        <v>42430</v>
      </c>
      <c r="DD2" s="6">
        <v>42461</v>
      </c>
      <c r="DE2" s="6">
        <v>42491</v>
      </c>
      <c r="DF2" s="6">
        <v>42522</v>
      </c>
      <c r="DG2" s="6">
        <v>42552</v>
      </c>
      <c r="DH2" s="6">
        <v>42583</v>
      </c>
      <c r="DI2" s="6">
        <v>42614</v>
      </c>
      <c r="DJ2" s="6">
        <v>42644</v>
      </c>
      <c r="DK2" s="6">
        <v>42675</v>
      </c>
      <c r="DL2" s="6">
        <v>42705</v>
      </c>
      <c r="DM2" s="6">
        <v>42736</v>
      </c>
      <c r="DN2" s="6">
        <v>42767</v>
      </c>
      <c r="DO2" s="6">
        <v>42795</v>
      </c>
      <c r="DP2" s="6">
        <v>42826</v>
      </c>
      <c r="DQ2" s="6">
        <v>42856</v>
      </c>
      <c r="DR2" s="6">
        <v>42917</v>
      </c>
      <c r="DS2" s="6">
        <v>42948</v>
      </c>
      <c r="DT2" s="6">
        <v>42979</v>
      </c>
      <c r="DU2" s="6">
        <v>43009</v>
      </c>
      <c r="DV2" s="6">
        <v>43040</v>
      </c>
      <c r="DW2" s="6">
        <v>43070</v>
      </c>
      <c r="DX2" s="6">
        <v>43101</v>
      </c>
      <c r="DY2" s="6">
        <v>43132</v>
      </c>
      <c r="DZ2" s="6">
        <v>43160</v>
      </c>
      <c r="EA2" s="6">
        <v>43191</v>
      </c>
      <c r="EB2" s="6">
        <v>43221</v>
      </c>
      <c r="EC2" s="6">
        <v>43252</v>
      </c>
      <c r="ED2" s="6">
        <v>43282</v>
      </c>
      <c r="EE2" s="6">
        <v>43313</v>
      </c>
      <c r="EF2" s="6">
        <v>43344</v>
      </c>
      <c r="EG2" s="6">
        <v>43374</v>
      </c>
      <c r="EH2" s="6">
        <v>43405</v>
      </c>
      <c r="EI2" s="6">
        <v>43435</v>
      </c>
      <c r="EJ2" s="6">
        <v>43466</v>
      </c>
      <c r="EK2" s="6">
        <v>43497</v>
      </c>
      <c r="EL2" s="6">
        <v>43525</v>
      </c>
      <c r="EM2" s="6">
        <v>43556</v>
      </c>
      <c r="EN2" s="6">
        <v>43586</v>
      </c>
      <c r="EO2" s="6">
        <v>43617</v>
      </c>
      <c r="EP2" s="6">
        <v>43647</v>
      </c>
      <c r="EQ2" s="6">
        <v>43678</v>
      </c>
      <c r="ER2" s="6">
        <v>43709</v>
      </c>
      <c r="ES2" s="6">
        <v>43739</v>
      </c>
      <c r="ET2" s="6">
        <v>43770</v>
      </c>
      <c r="EU2" s="6">
        <v>43800</v>
      </c>
      <c r="EV2" s="6">
        <v>43831</v>
      </c>
      <c r="EW2" s="6">
        <v>43862</v>
      </c>
      <c r="EX2" s="6">
        <v>43891</v>
      </c>
      <c r="EY2" s="6">
        <v>43922</v>
      </c>
      <c r="EZ2" s="6">
        <v>43952</v>
      </c>
      <c r="FA2" s="6">
        <v>43983</v>
      </c>
      <c r="FB2" s="6">
        <v>44013</v>
      </c>
      <c r="FC2" s="6">
        <v>44044</v>
      </c>
      <c r="FD2" s="6">
        <v>44075</v>
      </c>
      <c r="FE2" s="6">
        <v>44105</v>
      </c>
      <c r="FF2" s="6">
        <v>44136</v>
      </c>
      <c r="FG2" s="6">
        <v>43800</v>
      </c>
    </row>
    <row r="3" spans="1:163">
      <c r="A3" s="64"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70">
        <v>0.99632830035476383</v>
      </c>
      <c r="CD3" s="70">
        <v>0.99688341834174243</v>
      </c>
      <c r="CE3" s="70">
        <v>0.99578937206654061</v>
      </c>
      <c r="CF3" s="70">
        <v>0.996096242696213</v>
      </c>
      <c r="CG3" s="70">
        <v>0.99628306042243575</v>
      </c>
      <c r="CH3" s="70">
        <v>0.99429691484793947</v>
      </c>
      <c r="CI3" s="70">
        <v>0.99595616693854883</v>
      </c>
      <c r="CJ3" s="70">
        <v>0.99620273902367573</v>
      </c>
      <c r="CK3" s="70"/>
      <c r="CL3" s="70"/>
      <c r="CM3" s="70"/>
      <c r="CN3" s="70"/>
      <c r="CO3" s="11"/>
      <c r="CP3" s="11">
        <f t="shared" ref="CP3:DC3" si="0">(AVERAGE(K3:V3))</f>
        <v>0.97963333333333324</v>
      </c>
      <c r="CQ3" s="11">
        <f t="shared" si="0"/>
        <v>0.98126666666666662</v>
      </c>
      <c r="CR3" s="11">
        <f t="shared" si="0"/>
        <v>0.97938333333333361</v>
      </c>
      <c r="CS3" s="11">
        <f t="shared" si="0"/>
        <v>0.97734999999999994</v>
      </c>
      <c r="CT3" s="11">
        <f t="shared" si="0"/>
        <v>0.97585833333333338</v>
      </c>
      <c r="CU3" s="11">
        <f t="shared" si="0"/>
        <v>0.97715833333333346</v>
      </c>
      <c r="CV3" s="11">
        <f t="shared" si="0"/>
        <v>0.97629166666666667</v>
      </c>
      <c r="CW3" s="11">
        <f t="shared" si="0"/>
        <v>0.97725833333333334</v>
      </c>
      <c r="CX3" s="11">
        <f t="shared" si="0"/>
        <v>0.97785</v>
      </c>
      <c r="CY3" s="11">
        <f t="shared" si="0"/>
        <v>0.97816666666666663</v>
      </c>
      <c r="CZ3" s="11">
        <f t="shared" si="0"/>
        <v>0.97830833333333345</v>
      </c>
      <c r="DA3" s="11">
        <f t="shared" si="0"/>
        <v>0.97835833333333344</v>
      </c>
      <c r="DB3" s="11">
        <f t="shared" si="0"/>
        <v>0.98105000000000009</v>
      </c>
      <c r="DC3" s="11">
        <f t="shared" si="0"/>
        <v>0.98170833333333329</v>
      </c>
      <c r="DD3" s="11">
        <f t="shared" ref="DD3:DK3" si="1">(AVERAGE(Y3:AJ3))</f>
        <v>0.98405833333333337</v>
      </c>
      <c r="DE3" s="11">
        <f t="shared" si="1"/>
        <v>0.98603333333333332</v>
      </c>
      <c r="DF3" s="11">
        <f t="shared" si="1"/>
        <v>0.98769166666666663</v>
      </c>
      <c r="DG3" s="11">
        <f t="shared" si="1"/>
        <v>0.98593333333333344</v>
      </c>
      <c r="DH3" s="11">
        <f t="shared" si="1"/>
        <v>0.98678333333333335</v>
      </c>
      <c r="DI3" s="11">
        <f t="shared" si="1"/>
        <v>0.98606666666666676</v>
      </c>
      <c r="DJ3" s="11">
        <f t="shared" si="1"/>
        <v>0.98454166666666654</v>
      </c>
      <c r="DK3" s="11">
        <f t="shared" si="1"/>
        <v>0.98498333333333343</v>
      </c>
      <c r="DL3" s="11">
        <f t="shared" ref="DL3:DQ3" si="2">(AVERAGE(AG3:AR3))</f>
        <v>0.98478333333333323</v>
      </c>
      <c r="DM3" s="11">
        <f t="shared" si="2"/>
        <v>0.98457500000000009</v>
      </c>
      <c r="DN3" s="11">
        <f t="shared" si="2"/>
        <v>0.98472500000000007</v>
      </c>
      <c r="DO3" s="11">
        <f t="shared" si="2"/>
        <v>0.98377500000000007</v>
      </c>
      <c r="DP3" s="11">
        <f t="shared" si="2"/>
        <v>0.98377500000000007</v>
      </c>
      <c r="DQ3" s="11">
        <f t="shared" si="2"/>
        <v>0.98438333333333328</v>
      </c>
      <c r="DR3" s="11">
        <f t="shared" ref="DR3:EB3" si="3">(AVERAGE(AN3:AY3))</f>
        <v>0.98634999999999995</v>
      </c>
      <c r="DS3" s="11">
        <f t="shared" si="3"/>
        <v>0.98632500000000001</v>
      </c>
      <c r="DT3" s="11">
        <f t="shared" si="3"/>
        <v>0.98629999999999995</v>
      </c>
      <c r="DU3" s="11">
        <f t="shared" si="3"/>
        <v>0.98696666666666655</v>
      </c>
      <c r="DV3" s="11">
        <f t="shared" si="3"/>
        <v>0.98643333333333316</v>
      </c>
      <c r="DW3" s="11">
        <f t="shared" si="3"/>
        <v>0.98656666666666659</v>
      </c>
      <c r="DX3" s="11">
        <f t="shared" si="3"/>
        <v>0.98704999999999998</v>
      </c>
      <c r="DY3" s="11">
        <f t="shared" si="3"/>
        <v>0.98315833333333325</v>
      </c>
      <c r="DZ3" s="11">
        <f t="shared" si="3"/>
        <v>0.98215833333333336</v>
      </c>
      <c r="EA3" s="11">
        <f t="shared" si="3"/>
        <v>0.98075000000000001</v>
      </c>
      <c r="EB3" s="11">
        <f t="shared" si="3"/>
        <v>0.98033333333333328</v>
      </c>
      <c r="EC3" s="11">
        <f t="shared" ref="EC3:EH3" si="4">(AVERAGE(AY3:BJ3))</f>
        <v>0.97863333333333324</v>
      </c>
      <c r="ED3" s="11">
        <f t="shared" si="4"/>
        <v>0.97719999999999985</v>
      </c>
      <c r="EE3" s="11">
        <f t="shared" si="4"/>
        <v>0.97663333333333335</v>
      </c>
      <c r="EF3" s="11">
        <f>(AVERAGE(BB3:BM3))</f>
        <v>0.97604166666666659</v>
      </c>
      <c r="EG3" s="11">
        <f t="shared" si="4"/>
        <v>0.97457500000000008</v>
      </c>
      <c r="EH3" s="11">
        <f t="shared" si="4"/>
        <v>0.97236666666666649</v>
      </c>
      <c r="EI3" s="11">
        <f t="shared" ref="EI3:FC3" si="5">(AVERAGE(BE3:BP3))</f>
        <v>0.97195000000000009</v>
      </c>
      <c r="EJ3" s="11">
        <f t="shared" si="5"/>
        <v>0.96920833333333334</v>
      </c>
      <c r="EK3" s="11">
        <f t="shared" si="5"/>
        <v>0.97245737588951975</v>
      </c>
      <c r="EL3" s="11">
        <f t="shared" si="5"/>
        <v>0.97438237588951981</v>
      </c>
      <c r="EM3" s="11">
        <f t="shared" si="5"/>
        <v>0.97634904255618638</v>
      </c>
      <c r="EN3" s="11">
        <f t="shared" si="5"/>
        <v>0.97732430480096222</v>
      </c>
      <c r="EO3" s="11">
        <f t="shared" si="5"/>
        <v>0.98005629264470073</v>
      </c>
      <c r="EP3" s="11">
        <f t="shared" si="5"/>
        <v>0.98198947318134655</v>
      </c>
      <c r="EQ3" s="11">
        <f t="shared" si="5"/>
        <v>0.98352580012118984</v>
      </c>
      <c r="ER3" s="11">
        <f t="shared" si="5"/>
        <v>0.98489895897494328</v>
      </c>
      <c r="ES3" s="11">
        <f t="shared" si="5"/>
        <v>0.98722120398602808</v>
      </c>
      <c r="ET3" s="11">
        <f t="shared" si="5"/>
        <v>0.99033669721643935</v>
      </c>
      <c r="EU3" s="11">
        <f t="shared" si="5"/>
        <v>0.99180336388310597</v>
      </c>
      <c r="EV3" s="75">
        <f t="shared" si="5"/>
        <v>0.99505572224600292</v>
      </c>
      <c r="EW3" s="75">
        <f t="shared" si="5"/>
        <v>0.99622196455162848</v>
      </c>
      <c r="EX3" s="75">
        <f t="shared" si="5"/>
        <v>0.99625441222384004</v>
      </c>
      <c r="EY3" s="75">
        <f t="shared" si="5"/>
        <v>0.99622076578185792</v>
      </c>
      <c r="EZ3" s="75">
        <f t="shared" si="5"/>
        <v>0.99625242523895163</v>
      </c>
      <c r="FA3" s="75">
        <f t="shared" si="5"/>
        <v>0.99613684696587468</v>
      </c>
      <c r="FB3" s="75">
        <f t="shared" si="5"/>
        <v>0.99619168034077477</v>
      </c>
      <c r="FC3" s="75">
        <f t="shared" si="5"/>
        <v>0.99625558165290451</v>
      </c>
      <c r="FD3" s="76"/>
      <c r="FE3" s="76"/>
      <c r="FF3" s="76"/>
      <c r="FG3" s="76"/>
    </row>
    <row r="4" spans="1:163">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70">
        <v>0.9999853116683024</v>
      </c>
      <c r="CD4" s="70">
        <v>0.99999450598794637</v>
      </c>
      <c r="CE4" s="70">
        <v>0.99999938487472306</v>
      </c>
      <c r="CF4" s="70">
        <v>0.99998251484655076</v>
      </c>
      <c r="CG4" s="70">
        <v>1</v>
      </c>
      <c r="CH4" s="70">
        <v>0.99999708604090964</v>
      </c>
      <c r="CI4" s="70">
        <v>0.99999021769539409</v>
      </c>
      <c r="CJ4" s="70">
        <v>0.9999951635696106</v>
      </c>
      <c r="CK4" s="70"/>
      <c r="CL4" s="70"/>
      <c r="CM4" s="70"/>
      <c r="CN4" s="70"/>
      <c r="CP4"/>
      <c r="CY4" s="2"/>
      <c r="DA4" s="2"/>
      <c r="DB4" s="2"/>
      <c r="DC4" s="2"/>
      <c r="DD4" s="2"/>
      <c r="DE4" s="2"/>
      <c r="DF4" s="2"/>
      <c r="DG4" s="2"/>
      <c r="DH4" s="2"/>
      <c r="DI4" s="2"/>
      <c r="DJ4" s="2"/>
      <c r="DK4" s="2"/>
      <c r="DL4" s="2"/>
      <c r="DM4" s="2"/>
      <c r="DN4" s="2"/>
      <c r="DO4" s="2"/>
      <c r="DP4" s="2"/>
      <c r="DQ4" s="2"/>
      <c r="DT4" s="2"/>
      <c r="DU4" s="2"/>
      <c r="DV4" s="2"/>
      <c r="DW4" s="2"/>
      <c r="DX4" s="2"/>
      <c r="DY4" s="2"/>
      <c r="DZ4" s="2"/>
      <c r="EA4" s="2"/>
      <c r="EB4" s="2"/>
      <c r="EC4" s="2"/>
      <c r="ED4" s="2"/>
      <c r="EE4" s="2"/>
      <c r="EF4" s="2"/>
      <c r="EG4" s="2"/>
      <c r="EH4" s="2"/>
      <c r="EI4" s="2"/>
      <c r="EN4" s="2"/>
      <c r="EO4" s="2"/>
      <c r="ES4" s="2"/>
      <c r="ET4" s="2"/>
      <c r="EU4" s="2"/>
      <c r="EV4" s="2"/>
      <c r="EW4" s="2"/>
      <c r="EX4" s="2"/>
      <c r="EY4" s="2"/>
      <c r="EZ4" s="2"/>
      <c r="FA4" s="2"/>
      <c r="FB4" s="2"/>
    </row>
    <row r="5" spans="1:163">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70">
        <v>1.7923929402533467E-2</v>
      </c>
      <c r="CD5" s="70">
        <v>1.1505726290474815E-2</v>
      </c>
      <c r="CE5" s="70">
        <v>1.9558030935440337E-2</v>
      </c>
      <c r="CF5" s="70">
        <v>1.1447323260621468E-2</v>
      </c>
      <c r="CG5" s="70">
        <v>1.4843974343113072E-2</v>
      </c>
      <c r="CH5" s="70">
        <v>1.8562722320708921E-2</v>
      </c>
      <c r="CI5" s="70">
        <v>1.9053840967046157E-2</v>
      </c>
      <c r="CJ5" s="70">
        <v>1.3196127910886566E-2</v>
      </c>
      <c r="CK5" s="70"/>
      <c r="CL5" s="70"/>
      <c r="CM5" s="70"/>
      <c r="CN5" s="70"/>
      <c r="CP5"/>
      <c r="CY5" s="2"/>
      <c r="DA5" s="2"/>
      <c r="DB5" s="2"/>
      <c r="DC5" s="2"/>
      <c r="DD5" s="2"/>
      <c r="DE5" s="2"/>
      <c r="DF5" s="2"/>
      <c r="DG5" s="2"/>
      <c r="DH5" s="2"/>
      <c r="DI5" s="2"/>
      <c r="DJ5" s="2"/>
      <c r="DK5" s="2"/>
      <c r="DL5" s="2"/>
      <c r="DM5" s="2"/>
      <c r="DN5" s="2"/>
      <c r="DO5" s="2"/>
      <c r="DP5" s="2"/>
      <c r="DQ5" s="2"/>
      <c r="DT5" s="2"/>
      <c r="DU5" s="2"/>
      <c r="DV5" s="2"/>
      <c r="DW5" s="2"/>
      <c r="DX5" s="2"/>
      <c r="DY5" s="2"/>
      <c r="DZ5" s="2"/>
      <c r="EA5" s="2"/>
      <c r="EB5" s="2"/>
      <c r="EC5" s="2"/>
      <c r="ED5" s="2"/>
      <c r="EE5" s="2"/>
      <c r="EF5" s="2"/>
      <c r="EG5" s="2"/>
      <c r="EH5" s="2"/>
      <c r="EI5" s="2"/>
      <c r="EN5" s="2"/>
      <c r="EO5" s="2"/>
      <c r="ES5" s="2"/>
      <c r="ET5" s="2"/>
      <c r="EU5" s="2"/>
      <c r="EV5" s="2"/>
      <c r="EW5" s="2"/>
      <c r="EX5" s="2"/>
      <c r="EY5" s="2"/>
      <c r="EZ5" s="2"/>
      <c r="FA5" s="2"/>
      <c r="FB5" s="2"/>
    </row>
    <row r="6" spans="1:163" s="2" customFormat="1">
      <c r="A6" s="64"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70">
        <v>0.99453471196454946</v>
      </c>
      <c r="CD6" s="70">
        <v>0.99475154791304299</v>
      </c>
      <c r="CE6" s="70">
        <v>0.99503344820595985</v>
      </c>
      <c r="CF6" s="70">
        <v>0.99471635569172046</v>
      </c>
      <c r="CG6" s="70">
        <v>0.99540514984343298</v>
      </c>
      <c r="CH6" s="70">
        <v>0.99536461704932599</v>
      </c>
      <c r="CI6" s="70">
        <v>0.99533918735297988</v>
      </c>
      <c r="CJ6" s="70">
        <v>0.99536232723341822</v>
      </c>
      <c r="CK6" s="70"/>
      <c r="CL6" s="70"/>
      <c r="CM6" s="70"/>
      <c r="CN6" s="70"/>
      <c r="CO6" s="11"/>
      <c r="CP6" s="11">
        <f t="shared" ref="CP6:DC6" si="6">SUM(AVERAGE(K6:V6))</f>
        <v>0.99504166666666649</v>
      </c>
      <c r="CQ6" s="11">
        <f t="shared" si="6"/>
        <v>0.99464999999999992</v>
      </c>
      <c r="CR6" s="11">
        <f t="shared" si="6"/>
        <v>0.99399999999999988</v>
      </c>
      <c r="CS6" s="11">
        <f t="shared" si="6"/>
        <v>0.9933833333333334</v>
      </c>
      <c r="CT6" s="11">
        <f t="shared" si="6"/>
        <v>0.99245833333333344</v>
      </c>
      <c r="CU6" s="11">
        <f t="shared" si="6"/>
        <v>0.99185000000000001</v>
      </c>
      <c r="CV6" s="11">
        <f t="shared" si="6"/>
        <v>0.99128333333333352</v>
      </c>
      <c r="CW6" s="11">
        <f t="shared" si="6"/>
        <v>0.99043333333333317</v>
      </c>
      <c r="CX6" s="11">
        <f t="shared" si="6"/>
        <v>0.98901666666666654</v>
      </c>
      <c r="CY6" s="11">
        <f t="shared" si="6"/>
        <v>0.98789166666666661</v>
      </c>
      <c r="CZ6" s="11">
        <f t="shared" si="6"/>
        <v>0.98699999999999999</v>
      </c>
      <c r="DA6" s="11">
        <f t="shared" si="6"/>
        <v>0.98615833333333336</v>
      </c>
      <c r="DB6" s="11">
        <f t="shared" si="6"/>
        <v>0.98628333333333329</v>
      </c>
      <c r="DC6" s="11">
        <f t="shared" si="6"/>
        <v>0.98621666666666663</v>
      </c>
      <c r="DD6" s="11">
        <f t="shared" ref="DD6:DQ6" si="7">SUM(AVERAGE(Y6:AJ6))</f>
        <v>0.98641666666666661</v>
      </c>
      <c r="DE6" s="11">
        <f t="shared" si="7"/>
        <v>0.9862333333333333</v>
      </c>
      <c r="DF6" s="11">
        <f t="shared" si="7"/>
        <v>0.98693333333333333</v>
      </c>
      <c r="DG6" s="11">
        <f t="shared" si="7"/>
        <v>0.9870916666666667</v>
      </c>
      <c r="DH6" s="11">
        <f t="shared" si="7"/>
        <v>0.98578333333333346</v>
      </c>
      <c r="DI6" s="11">
        <f t="shared" si="7"/>
        <v>0.98606666666666687</v>
      </c>
      <c r="DJ6" s="11">
        <f t="shared" si="7"/>
        <v>0.98674166666666663</v>
      </c>
      <c r="DK6" s="11">
        <f t="shared" si="7"/>
        <v>0.9869916666666666</v>
      </c>
      <c r="DL6" s="11">
        <f t="shared" si="7"/>
        <v>0.98531666666666651</v>
      </c>
      <c r="DM6" s="11">
        <f t="shared" si="7"/>
        <v>0.98585833333333328</v>
      </c>
      <c r="DN6" s="11">
        <f t="shared" si="7"/>
        <v>0.98583333333333345</v>
      </c>
      <c r="DO6" s="11">
        <f t="shared" si="7"/>
        <v>0.98569166666666674</v>
      </c>
      <c r="DP6" s="11">
        <f t="shared" si="7"/>
        <v>0.98578333333333346</v>
      </c>
      <c r="DQ6" s="11">
        <f t="shared" si="7"/>
        <v>0.98626666666666674</v>
      </c>
      <c r="DR6" s="11">
        <f t="shared" ref="DR6:EB6" si="8">SUM(AVERAGE(AN6:AY6))</f>
        <v>0.98637500000000011</v>
      </c>
      <c r="DS6" s="11">
        <f t="shared" si="8"/>
        <v>0.98790000000000011</v>
      </c>
      <c r="DT6" s="11">
        <f t="shared" si="8"/>
        <v>0.98811666666666687</v>
      </c>
      <c r="DU6" s="11">
        <f t="shared" si="8"/>
        <v>0.9884750000000001</v>
      </c>
      <c r="DV6" s="11">
        <f t="shared" si="8"/>
        <v>0.98897500000000005</v>
      </c>
      <c r="DW6" s="11">
        <f t="shared" si="8"/>
        <v>0.9911416666666667</v>
      </c>
      <c r="DX6" s="11">
        <f t="shared" si="8"/>
        <v>0.99146666666666661</v>
      </c>
      <c r="DY6" s="11">
        <f t="shared" si="8"/>
        <v>0.99176666666666657</v>
      </c>
      <c r="DZ6" s="11">
        <f t="shared" si="8"/>
        <v>0.99214166666666659</v>
      </c>
      <c r="EA6" s="11">
        <f t="shared" si="8"/>
        <v>0.9927083333333333</v>
      </c>
      <c r="EB6" s="11">
        <f t="shared" si="8"/>
        <v>0.99287500000000006</v>
      </c>
      <c r="EC6" s="11">
        <f t="shared" ref="EC6:EH6" si="9">SUM(AVERAGE(AY6:BJ6))</f>
        <v>0.99300833333333338</v>
      </c>
      <c r="ED6" s="11">
        <f t="shared" si="9"/>
        <v>0.99315833333333325</v>
      </c>
      <c r="EE6" s="11">
        <f t="shared" si="9"/>
        <v>0.99330833333333324</v>
      </c>
      <c r="EF6" s="11">
        <f t="shared" si="9"/>
        <v>0.99342499999999989</v>
      </c>
      <c r="EG6" s="11">
        <f t="shared" si="9"/>
        <v>0.99355833333333321</v>
      </c>
      <c r="EH6" s="11">
        <f t="shared" si="9"/>
        <v>0.99378333333333335</v>
      </c>
      <c r="EI6" s="11">
        <f>SUM(AVERAGE(BE6:BP6))</f>
        <v>0.99394166666666661</v>
      </c>
      <c r="EJ6" s="11">
        <f>AVERAGE(BF6:BQ6)</f>
        <v>0.99420833333333325</v>
      </c>
      <c r="EK6" s="11">
        <f t="shared" ref="EK6:FC6" si="10">SUM(AVERAGE(BG6:BR6))</f>
        <v>0.99434498141556527</v>
      </c>
      <c r="EL6" s="11">
        <f t="shared" si="10"/>
        <v>0.99440331474889854</v>
      </c>
      <c r="EM6" s="11">
        <f t="shared" si="10"/>
        <v>0.99430331474889855</v>
      </c>
      <c r="EN6" s="11">
        <f t="shared" si="10"/>
        <v>0.99366656104790618</v>
      </c>
      <c r="EO6" s="11">
        <f t="shared" si="10"/>
        <v>0.99386246326953032</v>
      </c>
      <c r="EP6" s="11">
        <f t="shared" si="10"/>
        <v>0.99419969231434357</v>
      </c>
      <c r="EQ6" s="11">
        <f t="shared" si="10"/>
        <v>0.99422759870439481</v>
      </c>
      <c r="ER6" s="11">
        <f t="shared" si="10"/>
        <v>0.99430456297863179</v>
      </c>
      <c r="ES6" s="11">
        <f t="shared" si="10"/>
        <v>0.99435216969364237</v>
      </c>
      <c r="ET6" s="11">
        <f t="shared" si="10"/>
        <v>0.99439549299806795</v>
      </c>
      <c r="EU6" s="11">
        <f t="shared" si="10"/>
        <v>0.9943204929980678</v>
      </c>
      <c r="EV6" s="75">
        <f t="shared" si="10"/>
        <v>0.99434005232844702</v>
      </c>
      <c r="EW6" s="75">
        <f t="shared" si="10"/>
        <v>0.99435769990563527</v>
      </c>
      <c r="EX6" s="75">
        <f t="shared" si="10"/>
        <v>0.99442715392279879</v>
      </c>
      <c r="EY6" s="75">
        <f t="shared" si="10"/>
        <v>0.9941701835637754</v>
      </c>
      <c r="EZ6" s="75">
        <f t="shared" si="10"/>
        <v>0.99496569975172056</v>
      </c>
      <c r="FA6" s="75">
        <f t="shared" si="10"/>
        <v>0.99491684895087362</v>
      </c>
      <c r="FB6" s="75">
        <f t="shared" si="10"/>
        <v>0.99469121885214207</v>
      </c>
      <c r="FC6" s="75">
        <f t="shared" si="10"/>
        <v>0.9947768397315423</v>
      </c>
      <c r="FD6" s="76"/>
      <c r="FE6" s="76"/>
      <c r="FF6" s="76"/>
      <c r="FG6" s="76"/>
    </row>
    <row r="7" spans="1:163">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70">
        <v>5.5446184780755269E-2</v>
      </c>
      <c r="CD7" s="70">
        <v>5.5892639507672315E-2</v>
      </c>
      <c r="CE7" s="70">
        <v>5.4373920734532281E-2</v>
      </c>
      <c r="CF7" s="70">
        <v>5.3889734027735586E-2</v>
      </c>
      <c r="CG7" s="70">
        <v>4.8441602110021194E-2</v>
      </c>
      <c r="CH7" s="70">
        <v>5.0801096440429308E-2</v>
      </c>
      <c r="CI7" s="70">
        <v>5.1610109651429072E-2</v>
      </c>
      <c r="CJ7" s="70">
        <v>5.2512563768278703E-2</v>
      </c>
      <c r="CK7" s="70"/>
      <c r="CL7" s="70"/>
      <c r="CM7" s="70"/>
      <c r="CN7" s="70"/>
      <c r="CP7"/>
      <c r="CY7" s="2"/>
      <c r="DA7" s="2"/>
      <c r="DB7" s="2"/>
      <c r="DC7" s="2"/>
      <c r="DD7" s="2"/>
      <c r="DE7" s="2"/>
      <c r="DF7" s="2"/>
      <c r="DG7" s="2"/>
      <c r="DH7" s="2"/>
      <c r="DI7" s="2"/>
      <c r="DJ7" s="2"/>
      <c r="DK7" s="2"/>
      <c r="DL7" s="2"/>
      <c r="DM7" s="2"/>
      <c r="DN7" s="2"/>
      <c r="DO7" s="2"/>
      <c r="DP7" s="2"/>
      <c r="DQ7" s="2"/>
      <c r="DT7" s="2"/>
      <c r="DU7" s="2"/>
      <c r="DV7" s="2"/>
      <c r="DW7" s="2"/>
      <c r="DX7" s="2"/>
      <c r="DY7" s="2"/>
      <c r="DZ7" s="2"/>
      <c r="EA7" s="2"/>
      <c r="EB7" s="2"/>
      <c r="EC7" s="2"/>
      <c r="ED7" s="2"/>
      <c r="EE7" s="2"/>
      <c r="EF7" s="2"/>
      <c r="EG7" s="2"/>
      <c r="EH7" s="2"/>
      <c r="EI7" s="2"/>
      <c r="EV7" s="2"/>
      <c r="EW7" s="2"/>
      <c r="EX7" s="2"/>
      <c r="EY7" s="2"/>
      <c r="EZ7" s="2"/>
      <c r="FA7" s="2"/>
      <c r="FB7" s="2"/>
    </row>
    <row r="8" spans="1:163">
      <c r="A8" s="1"/>
      <c r="AD8" s="15"/>
      <c r="AE8" s="15"/>
      <c r="AF8" s="15"/>
      <c r="AG8" s="15"/>
      <c r="AH8" s="15"/>
      <c r="AI8" s="15"/>
      <c r="AJ8" s="15"/>
      <c r="AL8" s="2"/>
      <c r="AX8" s="2"/>
      <c r="BD8" s="2"/>
      <c r="CP8"/>
      <c r="CY8" s="2"/>
      <c r="DA8" s="2"/>
      <c r="DB8" s="2"/>
      <c r="DC8" s="2"/>
      <c r="DD8" s="2"/>
      <c r="DE8" s="2"/>
      <c r="DF8" s="2"/>
      <c r="DG8" s="2"/>
      <c r="DH8" s="2"/>
      <c r="DI8" s="2"/>
      <c r="DJ8" s="2"/>
      <c r="DK8" s="2"/>
      <c r="DL8" s="2"/>
      <c r="DM8" s="2"/>
      <c r="DN8" s="2"/>
      <c r="DO8" s="2"/>
      <c r="DP8" s="2"/>
      <c r="DQ8" s="2"/>
      <c r="DT8" s="2"/>
      <c r="DU8" s="2"/>
      <c r="DV8" s="2"/>
      <c r="DW8" s="2"/>
      <c r="DX8" s="2"/>
      <c r="DY8" s="2"/>
      <c r="DZ8" s="2"/>
      <c r="EA8" s="2"/>
      <c r="EB8" s="2"/>
      <c r="EC8" s="2"/>
      <c r="ED8" s="2"/>
      <c r="EE8" s="2"/>
      <c r="EF8" s="2"/>
      <c r="EG8" s="2"/>
      <c r="EH8" s="2"/>
      <c r="EI8" s="2"/>
      <c r="EV8" s="2"/>
      <c r="EW8" s="2"/>
      <c r="EX8" s="2"/>
      <c r="EY8" s="2"/>
      <c r="EZ8" s="2"/>
      <c r="FA8" s="2"/>
      <c r="FB8" s="2"/>
    </row>
    <row r="9" spans="1:163">
      <c r="A9" s="67"/>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6">
        <v>43831</v>
      </c>
      <c r="CD9" s="6">
        <v>43862</v>
      </c>
      <c r="CE9" s="6">
        <v>43891</v>
      </c>
      <c r="CF9" s="6">
        <v>43922</v>
      </c>
      <c r="CG9" s="6">
        <v>43952</v>
      </c>
      <c r="CH9" s="6">
        <v>43983</v>
      </c>
      <c r="CI9" s="6">
        <v>44013</v>
      </c>
      <c r="CJ9" s="6">
        <v>44044</v>
      </c>
      <c r="CK9" s="6">
        <v>44075</v>
      </c>
      <c r="CL9" s="6">
        <v>44105</v>
      </c>
      <c r="CM9" s="6">
        <v>44136</v>
      </c>
      <c r="CN9" s="6">
        <v>44166</v>
      </c>
      <c r="CO9" s="6"/>
      <c r="CP9" s="6">
        <v>42036</v>
      </c>
      <c r="CQ9" s="6">
        <v>42064</v>
      </c>
      <c r="CR9" s="6">
        <v>42095</v>
      </c>
      <c r="CS9" s="6">
        <v>42125</v>
      </c>
      <c r="CT9" s="6">
        <v>42156</v>
      </c>
      <c r="CU9" s="6">
        <v>42186</v>
      </c>
      <c r="CV9" s="6">
        <v>42217</v>
      </c>
      <c r="CW9" s="6">
        <v>42248</v>
      </c>
      <c r="CX9" s="6">
        <v>42278</v>
      </c>
      <c r="CY9" s="6">
        <v>42309</v>
      </c>
      <c r="CZ9" s="6">
        <v>42339</v>
      </c>
      <c r="DA9" s="6">
        <v>42370</v>
      </c>
      <c r="DB9" s="6">
        <v>42401</v>
      </c>
      <c r="DC9" s="6">
        <v>42430</v>
      </c>
      <c r="DD9" s="6">
        <v>42461</v>
      </c>
      <c r="DE9" s="6">
        <v>42491</v>
      </c>
      <c r="DF9" s="6">
        <v>42522</v>
      </c>
      <c r="DG9" s="6">
        <v>42552</v>
      </c>
      <c r="DH9" s="6">
        <v>42583</v>
      </c>
      <c r="DI9" s="6">
        <v>42614</v>
      </c>
      <c r="DJ9" s="6">
        <v>42644</v>
      </c>
      <c r="DK9" s="6">
        <v>42675</v>
      </c>
      <c r="DL9" s="6">
        <v>42705</v>
      </c>
      <c r="DM9" s="6">
        <v>42736</v>
      </c>
      <c r="DN9" s="6">
        <v>42767</v>
      </c>
      <c r="DO9" s="6">
        <v>42795</v>
      </c>
      <c r="DP9" s="6">
        <v>42826</v>
      </c>
      <c r="DQ9" s="6">
        <v>42856</v>
      </c>
      <c r="DR9" s="6">
        <v>42917</v>
      </c>
      <c r="DS9" s="6">
        <v>42948</v>
      </c>
      <c r="DT9" s="6">
        <v>42979</v>
      </c>
      <c r="DU9" s="6">
        <v>43009</v>
      </c>
      <c r="DV9" s="6">
        <v>43040</v>
      </c>
      <c r="DW9" s="6">
        <v>43070</v>
      </c>
      <c r="DX9" s="6">
        <v>43101</v>
      </c>
      <c r="DY9" s="6">
        <v>43132</v>
      </c>
      <c r="DZ9" s="6">
        <v>43160</v>
      </c>
      <c r="EA9" s="6">
        <v>43191</v>
      </c>
      <c r="EB9" s="6">
        <v>43221</v>
      </c>
      <c r="EC9" s="6">
        <v>43252</v>
      </c>
      <c r="ED9" s="6">
        <v>43282</v>
      </c>
      <c r="EE9" s="6">
        <v>43313</v>
      </c>
      <c r="EF9" s="6">
        <v>43344</v>
      </c>
      <c r="EG9" s="6">
        <v>43374</v>
      </c>
      <c r="EH9" s="6">
        <v>43405</v>
      </c>
      <c r="EI9" s="6">
        <v>43435</v>
      </c>
      <c r="EJ9" s="6">
        <v>43466</v>
      </c>
      <c r="EK9" s="6">
        <v>43497</v>
      </c>
      <c r="EL9" s="6">
        <v>43525</v>
      </c>
      <c r="EM9" s="6">
        <v>43556</v>
      </c>
      <c r="EN9" s="6">
        <v>43586</v>
      </c>
      <c r="EO9" s="6">
        <v>43617</v>
      </c>
      <c r="EP9" s="6">
        <v>43647</v>
      </c>
      <c r="EQ9" s="6">
        <v>43678</v>
      </c>
      <c r="ER9" s="6">
        <v>43709</v>
      </c>
      <c r="ES9" s="6">
        <v>43739</v>
      </c>
      <c r="ET9" s="6">
        <v>43770</v>
      </c>
      <c r="EU9" s="6">
        <v>43800</v>
      </c>
      <c r="EV9" s="6">
        <f t="shared" ref="EV9:FA9" si="11">EV2</f>
        <v>43831</v>
      </c>
      <c r="EW9" s="6">
        <f t="shared" si="11"/>
        <v>43862</v>
      </c>
      <c r="EX9" s="6">
        <f t="shared" si="11"/>
        <v>43891</v>
      </c>
      <c r="EY9" s="6">
        <f t="shared" si="11"/>
        <v>43922</v>
      </c>
      <c r="EZ9" s="6">
        <f t="shared" si="11"/>
        <v>43952</v>
      </c>
      <c r="FA9" s="6">
        <f t="shared" si="11"/>
        <v>43983</v>
      </c>
      <c r="FB9" s="6">
        <f t="shared" ref="FB9" si="12">FB2</f>
        <v>44013</v>
      </c>
      <c r="FC9" s="6">
        <v>44044</v>
      </c>
      <c r="FD9" s="6">
        <v>44075</v>
      </c>
      <c r="FE9" s="6">
        <v>44105</v>
      </c>
      <c r="FF9" s="6">
        <v>44136</v>
      </c>
      <c r="FG9" s="6">
        <v>43800</v>
      </c>
    </row>
    <row r="10" spans="1:163">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50">
        <v>849</v>
      </c>
      <c r="BR10" s="2">
        <v>986</v>
      </c>
      <c r="BS10" s="2">
        <v>763</v>
      </c>
      <c r="BT10" s="2">
        <v>380</v>
      </c>
      <c r="BU10" s="2">
        <v>460</v>
      </c>
      <c r="BV10" s="2">
        <v>174</v>
      </c>
      <c r="BW10" s="2">
        <v>176</v>
      </c>
      <c r="BX10" s="2">
        <v>689</v>
      </c>
      <c r="BY10" s="2">
        <v>917</v>
      </c>
      <c r="BZ10" s="2">
        <v>1577</v>
      </c>
      <c r="CA10" s="2">
        <v>1302</v>
      </c>
      <c r="CB10" s="2">
        <v>438</v>
      </c>
      <c r="CC10" s="71">
        <v>848</v>
      </c>
      <c r="CD10" s="71">
        <v>905</v>
      </c>
      <c r="CE10" s="71">
        <v>1082</v>
      </c>
      <c r="CF10" s="71">
        <v>1076</v>
      </c>
      <c r="CG10" s="71">
        <v>1348</v>
      </c>
      <c r="CH10" s="71">
        <v>1311</v>
      </c>
      <c r="CI10" s="71">
        <v>767</v>
      </c>
      <c r="CJ10" s="71">
        <v>928</v>
      </c>
      <c r="CK10" s="71"/>
      <c r="CL10" s="71"/>
      <c r="CM10" s="71"/>
      <c r="CN10" s="71"/>
      <c r="CP10"/>
      <c r="CY10" s="2"/>
      <c r="DA10" s="2"/>
      <c r="DB10" s="2"/>
      <c r="DC10" s="2"/>
      <c r="DD10" s="2"/>
      <c r="DE10" s="2"/>
      <c r="DF10" s="2"/>
      <c r="DG10" s="2"/>
      <c r="DH10" s="2"/>
      <c r="DI10" s="2"/>
      <c r="DJ10" s="2"/>
      <c r="DK10" s="2"/>
      <c r="DL10" s="2"/>
      <c r="DM10" s="2"/>
      <c r="DN10" s="2"/>
      <c r="DO10" s="2"/>
      <c r="DP10" s="2"/>
      <c r="DQ10" s="2"/>
      <c r="DT10" s="2"/>
      <c r="DU10" s="2"/>
      <c r="DV10" s="2"/>
      <c r="DW10" s="2"/>
      <c r="DX10" s="2"/>
      <c r="DY10" s="2"/>
      <c r="DZ10" s="2"/>
      <c r="EA10" s="2"/>
      <c r="EB10" s="2"/>
      <c r="EC10" s="2"/>
      <c r="ED10" s="2"/>
      <c r="EE10" s="2"/>
      <c r="EF10" s="2"/>
      <c r="EG10" s="2"/>
      <c r="EH10" s="2"/>
      <c r="EI10" s="2"/>
      <c r="EV10" s="2"/>
      <c r="EW10" s="2"/>
      <c r="EX10" s="2"/>
      <c r="EY10" s="2"/>
      <c r="EZ10" s="2"/>
      <c r="FA10" s="2"/>
      <c r="FB10" s="2"/>
    </row>
    <row r="11" spans="1:163">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72">
        <v>56</v>
      </c>
      <c r="CD11" s="72">
        <v>59</v>
      </c>
      <c r="CE11" s="72">
        <v>37</v>
      </c>
      <c r="CF11" s="72">
        <v>55</v>
      </c>
      <c r="CG11" s="72">
        <v>93</v>
      </c>
      <c r="CH11" s="72">
        <v>88</v>
      </c>
      <c r="CI11" s="72">
        <v>50</v>
      </c>
      <c r="CJ11" s="72">
        <v>38</v>
      </c>
      <c r="CK11" s="72"/>
      <c r="CL11" s="72"/>
      <c r="CM11" s="72"/>
      <c r="CN11" s="72"/>
      <c r="CP11"/>
      <c r="CY11" s="2"/>
      <c r="DA11" s="2"/>
      <c r="DB11" s="2"/>
      <c r="DC11" s="2"/>
      <c r="DD11" s="2"/>
      <c r="DE11" s="2"/>
      <c r="DF11" s="2"/>
      <c r="DG11" s="2"/>
      <c r="DH11" s="2"/>
      <c r="DI11" s="2"/>
      <c r="DJ11" s="2"/>
      <c r="DK11" s="2"/>
      <c r="DL11" s="2"/>
      <c r="DM11" s="2"/>
      <c r="DN11" s="2"/>
      <c r="DO11" s="2"/>
      <c r="DP11" s="2"/>
      <c r="DQ11" s="2"/>
      <c r="DT11" s="2"/>
      <c r="DU11" s="2"/>
      <c r="DV11" s="2"/>
      <c r="DW11" s="2"/>
      <c r="DX11" s="2"/>
      <c r="DY11" s="2"/>
      <c r="DZ11" s="2"/>
      <c r="EA11" s="2"/>
      <c r="EB11" s="2"/>
      <c r="EC11" s="2"/>
      <c r="ED11" s="2"/>
      <c r="EE11" s="2"/>
      <c r="EF11" s="2"/>
      <c r="EG11" s="2"/>
      <c r="EH11" s="2"/>
      <c r="EI11" s="2"/>
      <c r="EV11" s="2"/>
      <c r="EW11" s="2"/>
      <c r="EX11" s="2"/>
      <c r="EY11" s="2"/>
      <c r="EZ11" s="2"/>
      <c r="FA11" s="2"/>
      <c r="FB11" s="2"/>
    </row>
    <row r="12" spans="1:163">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73">
        <v>837</v>
      </c>
      <c r="CD12" s="73">
        <v>897</v>
      </c>
      <c r="CE12" s="73">
        <v>1071</v>
      </c>
      <c r="CF12" s="73">
        <v>1067</v>
      </c>
      <c r="CG12" s="73">
        <v>1119</v>
      </c>
      <c r="CH12" s="73">
        <v>1093</v>
      </c>
      <c r="CI12" s="73">
        <v>757</v>
      </c>
      <c r="CJ12" s="73">
        <v>907</v>
      </c>
      <c r="CK12" s="73"/>
      <c r="CL12" s="73"/>
      <c r="CM12" s="73"/>
      <c r="CN12" s="73"/>
      <c r="CP12"/>
      <c r="CY12" s="2"/>
      <c r="DA12" s="2"/>
      <c r="DB12" s="2"/>
      <c r="DC12" s="2"/>
      <c r="DD12" s="2"/>
      <c r="DE12" s="2"/>
      <c r="DF12" s="2"/>
      <c r="DG12" s="2"/>
      <c r="DH12" s="2"/>
      <c r="DI12" s="2"/>
      <c r="DJ12" s="2"/>
      <c r="DK12" s="2"/>
      <c r="DL12" s="2"/>
      <c r="DM12" s="2"/>
      <c r="DN12" s="2"/>
      <c r="DO12" s="2"/>
      <c r="DP12" s="2"/>
      <c r="DQ12" s="2"/>
      <c r="DT12" s="2"/>
      <c r="DU12" s="2"/>
      <c r="DV12" s="2"/>
      <c r="DW12" s="2"/>
      <c r="DX12" s="2"/>
      <c r="DY12" s="2"/>
      <c r="DZ12" s="2"/>
      <c r="EA12" s="2"/>
      <c r="EB12" s="2"/>
      <c r="EC12" s="2"/>
      <c r="ED12" s="2"/>
      <c r="EE12" s="2"/>
      <c r="EF12" s="2"/>
      <c r="EG12" s="2"/>
      <c r="EH12" s="2"/>
      <c r="EI12" s="2"/>
      <c r="EV12" s="2"/>
      <c r="EW12" s="2"/>
      <c r="EX12" s="2"/>
      <c r="EY12" s="2"/>
      <c r="EZ12" s="2"/>
      <c r="FA12" s="2"/>
      <c r="FB12" s="2"/>
    </row>
    <row r="13" spans="1:163">
      <c r="A13" s="68"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73">
        <v>127</v>
      </c>
      <c r="CD13" s="73">
        <v>107</v>
      </c>
      <c r="CE13" s="73">
        <v>108</v>
      </c>
      <c r="CF13" s="73">
        <v>69</v>
      </c>
      <c r="CG13" s="73">
        <v>151</v>
      </c>
      <c r="CH13" s="73">
        <v>234</v>
      </c>
      <c r="CI13" s="73">
        <v>125</v>
      </c>
      <c r="CJ13" s="73">
        <v>109</v>
      </c>
      <c r="CK13" s="73"/>
      <c r="CL13" s="73"/>
      <c r="CM13" s="73"/>
      <c r="CN13" s="73"/>
      <c r="CP13" s="13">
        <f t="shared" ref="CP13:DD13" si="13">SUM(AVERAGE(K13:V13))</f>
        <v>47.5</v>
      </c>
      <c r="CQ13" s="13">
        <f t="shared" si="13"/>
        <v>47.583333333333336</v>
      </c>
      <c r="CR13" s="13">
        <f t="shared" si="13"/>
        <v>49.166666666666664</v>
      </c>
      <c r="CS13" s="13">
        <f t="shared" si="13"/>
        <v>49.5</v>
      </c>
      <c r="CT13" s="13">
        <f t="shared" si="13"/>
        <v>50.916666666666664</v>
      </c>
      <c r="CU13" s="13">
        <f t="shared" si="13"/>
        <v>49.416666666666664</v>
      </c>
      <c r="CV13" s="13">
        <f t="shared" si="13"/>
        <v>49.583333333333336</v>
      </c>
      <c r="CW13" s="13">
        <f t="shared" si="13"/>
        <v>50.166666666666664</v>
      </c>
      <c r="CX13" s="13">
        <f t="shared" si="13"/>
        <v>43.583333333333336</v>
      </c>
      <c r="CY13" s="13">
        <f t="shared" si="13"/>
        <v>30.666666666666668</v>
      </c>
      <c r="CZ13" s="13">
        <f t="shared" si="13"/>
        <v>25.5</v>
      </c>
      <c r="DA13" s="13">
        <f t="shared" si="13"/>
        <v>26.083333333333332</v>
      </c>
      <c r="DB13" s="13">
        <f t="shared" si="13"/>
        <v>43.75</v>
      </c>
      <c r="DC13" s="13">
        <f t="shared" si="13"/>
        <v>42.333333333333336</v>
      </c>
      <c r="DD13" s="13">
        <f t="shared" si="13"/>
        <v>40.75</v>
      </c>
      <c r="DE13" s="13">
        <f t="shared" ref="DE13:DQ13" si="14">SUM(AVERAGE(Z13:AK13))</f>
        <v>43.916666666666664</v>
      </c>
      <c r="DF13" s="13">
        <f t="shared" si="14"/>
        <v>49.416666666666664</v>
      </c>
      <c r="DG13" s="13">
        <f t="shared" si="14"/>
        <v>49.25</v>
      </c>
      <c r="DH13" s="13">
        <f t="shared" si="14"/>
        <v>48.916666666666664</v>
      </c>
      <c r="DI13" s="13">
        <f t="shared" si="14"/>
        <v>52.916666666666664</v>
      </c>
      <c r="DJ13" s="13">
        <f t="shared" si="14"/>
        <v>53.083333333333336</v>
      </c>
      <c r="DK13" s="13">
        <f t="shared" si="14"/>
        <v>51.583333333333336</v>
      </c>
      <c r="DL13" s="13">
        <f t="shared" si="14"/>
        <v>52.583333333333336</v>
      </c>
      <c r="DM13" s="13">
        <f t="shared" si="14"/>
        <v>52.333333333333336</v>
      </c>
      <c r="DN13" s="13">
        <f t="shared" si="14"/>
        <v>34.75</v>
      </c>
      <c r="DO13" s="13">
        <f t="shared" si="14"/>
        <v>36.166666666666664</v>
      </c>
      <c r="DP13" s="13">
        <f t="shared" si="14"/>
        <v>37.083333333333336</v>
      </c>
      <c r="DQ13" s="13">
        <f t="shared" si="14"/>
        <v>34.75</v>
      </c>
      <c r="DR13" s="13">
        <f t="shared" ref="DR13:EB13" si="15">SUM(AVERAGE(AN13:AY13))</f>
        <v>30.333333333333332</v>
      </c>
      <c r="DS13" s="13">
        <f t="shared" si="15"/>
        <v>29.25</v>
      </c>
      <c r="DT13" s="13">
        <f t="shared" si="15"/>
        <v>26.416666666666668</v>
      </c>
      <c r="DU13" s="13">
        <f t="shared" si="15"/>
        <v>28.166666666666668</v>
      </c>
      <c r="DV13" s="13">
        <f t="shared" si="15"/>
        <v>27.25</v>
      </c>
      <c r="DW13" s="13">
        <f t="shared" si="15"/>
        <v>27.333333333333332</v>
      </c>
      <c r="DX13" s="13">
        <f t="shared" si="15"/>
        <v>29.833333333333332</v>
      </c>
      <c r="DY13" s="13">
        <f t="shared" si="15"/>
        <v>30.916666666666668</v>
      </c>
      <c r="DZ13" s="13">
        <f t="shared" si="15"/>
        <v>31.25</v>
      </c>
      <c r="EA13" s="13">
        <f t="shared" si="15"/>
        <v>29.5</v>
      </c>
      <c r="EB13" s="13">
        <f t="shared" si="15"/>
        <v>27.583333333333332</v>
      </c>
      <c r="EC13" s="13">
        <f t="shared" ref="EC13:EH13" si="16">SUM(AVERAGE(AY13:BJ13))</f>
        <v>22.333333333333332</v>
      </c>
      <c r="ED13" s="13">
        <f t="shared" si="16"/>
        <v>22.416666666666668</v>
      </c>
      <c r="EE13" s="13">
        <f t="shared" si="16"/>
        <v>23.583333333333332</v>
      </c>
      <c r="EF13" s="13">
        <f t="shared" si="16"/>
        <v>22</v>
      </c>
      <c r="EG13" s="13">
        <f t="shared" si="16"/>
        <v>23</v>
      </c>
      <c r="EH13" s="13">
        <f t="shared" si="16"/>
        <v>25.25</v>
      </c>
      <c r="EI13" s="13">
        <f>SUM(AVERAGE(BE13:BP13))</f>
        <v>25.25</v>
      </c>
      <c r="EJ13" s="13">
        <f>SUM(AVERAGE(BF13:BQ13))</f>
        <v>25.083333333333332</v>
      </c>
      <c r="EK13" s="13">
        <f t="shared" ref="EK13:FC13" si="17">SUM(AVERAGE(BG13:BR13))</f>
        <v>21.833333333333332</v>
      </c>
      <c r="EL13" s="13">
        <f t="shared" si="17"/>
        <v>23.166666666666668</v>
      </c>
      <c r="EM13" s="13">
        <f t="shared" si="17"/>
        <v>27.083333333333332</v>
      </c>
      <c r="EN13" s="13">
        <f t="shared" si="17"/>
        <v>30.75</v>
      </c>
      <c r="EO13" s="13">
        <f t="shared" si="17"/>
        <v>34.166666666666664</v>
      </c>
      <c r="EP13" s="13">
        <f t="shared" si="17"/>
        <v>36.666666666666664</v>
      </c>
      <c r="EQ13" s="13">
        <f t="shared" si="17"/>
        <v>40</v>
      </c>
      <c r="ER13" s="13">
        <f t="shared" si="17"/>
        <v>49.5</v>
      </c>
      <c r="ES13" s="13">
        <f t="shared" si="17"/>
        <v>64.083333333333329</v>
      </c>
      <c r="ET13" s="13">
        <f t="shared" si="17"/>
        <v>82.583333333333329</v>
      </c>
      <c r="EU13" s="13">
        <f t="shared" si="17"/>
        <v>140.58333333333334</v>
      </c>
      <c r="EV13" s="77">
        <f t="shared" si="17"/>
        <v>147.25</v>
      </c>
      <c r="EW13" s="77">
        <f t="shared" si="17"/>
        <v>155.08333333333334</v>
      </c>
      <c r="EX13" s="77">
        <f t="shared" si="17"/>
        <v>159.83333333333334</v>
      </c>
      <c r="EY13" s="77">
        <f t="shared" si="17"/>
        <v>161.5</v>
      </c>
      <c r="EZ13" s="77">
        <f t="shared" si="17"/>
        <v>169.75</v>
      </c>
      <c r="FA13" s="77">
        <f t="shared" si="17"/>
        <v>185.58333333333334</v>
      </c>
      <c r="FB13" s="77">
        <f t="shared" si="17"/>
        <v>192.25</v>
      </c>
      <c r="FC13" s="77">
        <f t="shared" si="17"/>
        <v>196.75</v>
      </c>
      <c r="FD13" s="76"/>
      <c r="FE13" s="76"/>
      <c r="FF13" s="76"/>
      <c r="FG13" s="76"/>
    </row>
    <row r="14" spans="1:163">
      <c r="AD14" s="24"/>
      <c r="AE14" s="24"/>
      <c r="AF14" s="24"/>
      <c r="AG14" s="24"/>
      <c r="AH14" s="24"/>
      <c r="AI14" s="24"/>
      <c r="AJ14" s="24"/>
      <c r="AL14" s="2"/>
      <c r="AM14" s="2"/>
      <c r="AX14" s="2"/>
      <c r="BD14" s="2"/>
      <c r="CP14"/>
      <c r="CY14" s="2"/>
      <c r="DA14" s="2"/>
      <c r="DB14" s="2"/>
      <c r="DC14" s="2"/>
      <c r="DD14" s="2"/>
      <c r="DE14" s="2"/>
      <c r="DF14" s="2"/>
      <c r="DG14" s="2"/>
      <c r="DH14" s="2"/>
      <c r="DI14" s="2"/>
      <c r="DJ14" s="2"/>
      <c r="DK14" s="2"/>
      <c r="DL14" s="2"/>
      <c r="DM14" s="2"/>
      <c r="DN14" s="2"/>
      <c r="DO14" s="2"/>
      <c r="DP14" s="2"/>
      <c r="DQ14" s="2"/>
      <c r="DT14" s="2"/>
      <c r="DU14" s="2"/>
      <c r="DV14" s="2"/>
      <c r="DW14" s="2"/>
      <c r="DX14" s="2"/>
      <c r="DY14" s="2"/>
      <c r="DZ14" s="2"/>
      <c r="EA14" s="2"/>
      <c r="EB14" s="2"/>
      <c r="EC14" s="2"/>
      <c r="ED14" s="2"/>
      <c r="EE14" s="2"/>
      <c r="EF14" s="2"/>
      <c r="EG14" s="2"/>
      <c r="EH14" s="2"/>
      <c r="EI14" s="2"/>
    </row>
    <row r="15" spans="1:163">
      <c r="AD15" s="24"/>
      <c r="AE15" s="24"/>
      <c r="AF15" s="24"/>
      <c r="AG15" s="24"/>
      <c r="AH15" s="24"/>
      <c r="AI15" s="24"/>
      <c r="AJ15" s="24"/>
      <c r="AL15" s="2"/>
      <c r="AM15" s="2"/>
      <c r="AX15" s="2"/>
      <c r="BD15" s="2"/>
      <c r="BY15" s="59"/>
      <c r="BZ15" s="59"/>
      <c r="CA15" s="59"/>
      <c r="CB15" s="59"/>
      <c r="CC15" s="59"/>
      <c r="CD15" s="59"/>
      <c r="CE15" s="59"/>
      <c r="CF15" s="59"/>
      <c r="CG15" s="59"/>
      <c r="CH15" s="59"/>
      <c r="CI15" s="59"/>
      <c r="CJ15" s="59"/>
      <c r="CK15" s="60"/>
      <c r="CL15" s="60"/>
      <c r="CM15" s="60"/>
      <c r="CN15" s="60"/>
      <c r="CP15"/>
      <c r="CY15" s="2"/>
      <c r="DA15" s="2"/>
      <c r="DB15" s="2"/>
      <c r="DC15" s="2"/>
      <c r="DD15" s="2"/>
      <c r="DE15" s="2"/>
      <c r="DF15" s="2"/>
      <c r="DG15" s="2"/>
      <c r="DH15" s="2"/>
      <c r="DI15" s="2"/>
      <c r="DJ15" s="2"/>
      <c r="DK15" s="2"/>
      <c r="DL15" s="2"/>
      <c r="DM15" s="2"/>
      <c r="DN15" s="2"/>
      <c r="DO15" s="2"/>
      <c r="DP15" s="2"/>
      <c r="DQ15" s="2"/>
      <c r="DT15" s="2"/>
      <c r="DU15" s="2"/>
      <c r="DV15" s="2"/>
      <c r="DW15" s="2"/>
      <c r="DX15" s="2"/>
      <c r="DY15" s="2"/>
      <c r="DZ15" s="2"/>
      <c r="EA15" s="2"/>
      <c r="EG15" s="2"/>
      <c r="EQ15" s="2"/>
      <c r="ER15" s="58"/>
      <c r="ES15" s="58"/>
      <c r="ET15" s="58"/>
      <c r="EU15" s="58"/>
      <c r="EV15" s="58"/>
      <c r="EW15" s="58"/>
      <c r="EX15" s="58"/>
      <c r="EY15" s="58"/>
      <c r="EZ15" s="58"/>
      <c r="FA15" s="58"/>
      <c r="FB15" s="58"/>
      <c r="FC15" s="58"/>
    </row>
    <row r="16" spans="1:163">
      <c r="AI16" s="2"/>
      <c r="AJ16" s="2"/>
      <c r="AL16" s="2"/>
      <c r="AM16" s="2"/>
      <c r="AX16" s="2"/>
      <c r="BD16" s="2"/>
      <c r="CP16"/>
      <c r="CY16" s="2"/>
      <c r="DA16" s="2"/>
      <c r="DB16" s="2"/>
      <c r="DC16" s="2"/>
      <c r="DD16" s="2"/>
      <c r="DE16" s="2"/>
      <c r="DF16" s="2"/>
      <c r="DG16" s="2"/>
      <c r="DH16" s="2"/>
      <c r="DI16" s="2"/>
      <c r="DJ16" s="2"/>
      <c r="DK16" s="2"/>
      <c r="DL16" s="2"/>
      <c r="DM16" s="2"/>
      <c r="DN16" s="2"/>
      <c r="DO16" s="2"/>
      <c r="DP16" s="2"/>
      <c r="DQ16" s="2"/>
      <c r="DT16" s="2"/>
      <c r="DU16" s="2"/>
      <c r="DV16" s="2"/>
      <c r="DW16" s="2"/>
      <c r="DX16" s="2"/>
      <c r="DY16" s="2"/>
      <c r="DZ16" s="2"/>
      <c r="EA16" s="2"/>
      <c r="EB16" s="2"/>
      <c r="EC16" s="2"/>
      <c r="ED16" s="2"/>
      <c r="EE16" s="2"/>
      <c r="EF16" s="2"/>
      <c r="EG16" s="2"/>
      <c r="EH16" s="2"/>
      <c r="EI16" s="2"/>
    </row>
    <row r="17" spans="1:163">
      <c r="A17" s="65" t="s">
        <v>34</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c r="CP17" s="6">
        <v>42036</v>
      </c>
      <c r="CQ17" s="6">
        <v>42064</v>
      </c>
      <c r="CR17" s="6">
        <v>42095</v>
      </c>
      <c r="CS17" s="6">
        <v>42125</v>
      </c>
      <c r="CT17" s="6">
        <v>42156</v>
      </c>
      <c r="CU17" s="6">
        <v>42186</v>
      </c>
      <c r="CV17" s="6">
        <v>42217</v>
      </c>
      <c r="CW17" s="6">
        <v>42248</v>
      </c>
      <c r="CX17" s="6">
        <v>42278</v>
      </c>
      <c r="CY17" s="6">
        <v>42309</v>
      </c>
      <c r="CZ17" s="6">
        <v>42339</v>
      </c>
      <c r="DA17" s="6">
        <v>42370</v>
      </c>
      <c r="DB17" s="6">
        <v>42401</v>
      </c>
      <c r="DC17" s="6">
        <v>42430</v>
      </c>
      <c r="DD17" s="6">
        <v>42461</v>
      </c>
      <c r="DE17" s="6">
        <v>42491</v>
      </c>
      <c r="DF17" s="6">
        <v>42522</v>
      </c>
      <c r="DG17" s="6">
        <v>42552</v>
      </c>
      <c r="DH17" s="6">
        <v>42583</v>
      </c>
      <c r="DI17" s="6">
        <v>42614</v>
      </c>
      <c r="DJ17" s="6">
        <v>42644</v>
      </c>
      <c r="DK17" s="6">
        <v>42675</v>
      </c>
      <c r="DL17" s="6">
        <v>42705</v>
      </c>
      <c r="DM17" s="6">
        <v>42736</v>
      </c>
      <c r="DN17" s="6">
        <v>42767</v>
      </c>
      <c r="DO17" s="6">
        <v>42795</v>
      </c>
      <c r="DP17" s="6">
        <v>42826</v>
      </c>
      <c r="DQ17" s="6">
        <v>42856</v>
      </c>
      <c r="DR17" s="6">
        <v>42917</v>
      </c>
      <c r="DS17" s="6">
        <v>42948</v>
      </c>
      <c r="DT17" s="6">
        <v>42979</v>
      </c>
      <c r="DU17" s="6">
        <v>43009</v>
      </c>
      <c r="DV17" s="6">
        <v>43040</v>
      </c>
      <c r="DW17" s="6">
        <v>43070</v>
      </c>
      <c r="DX17" s="6">
        <v>43101</v>
      </c>
      <c r="DY17" s="6">
        <v>43132</v>
      </c>
      <c r="DZ17" s="6">
        <v>43160</v>
      </c>
      <c r="EA17" s="6">
        <v>43191</v>
      </c>
      <c r="EB17" s="6">
        <v>43221</v>
      </c>
      <c r="EC17" s="6">
        <v>43252</v>
      </c>
      <c r="ED17" s="6">
        <v>43282</v>
      </c>
      <c r="EE17" s="6">
        <v>43313</v>
      </c>
      <c r="EF17" s="6">
        <v>43344</v>
      </c>
      <c r="EG17" s="6">
        <v>43374</v>
      </c>
      <c r="EH17" s="6">
        <v>43405</v>
      </c>
      <c r="EI17" s="6">
        <v>43435</v>
      </c>
      <c r="EJ17" s="6">
        <v>43466</v>
      </c>
      <c r="EK17" s="6">
        <v>43497</v>
      </c>
      <c r="EL17" s="6">
        <v>43525</v>
      </c>
      <c r="EM17" s="6">
        <v>43556</v>
      </c>
      <c r="EN17" s="6">
        <v>43586</v>
      </c>
      <c r="EO17" s="6">
        <v>43617</v>
      </c>
      <c r="EP17" s="6">
        <v>43647</v>
      </c>
      <c r="EQ17" s="6">
        <v>43678</v>
      </c>
      <c r="ER17" s="6">
        <v>43709</v>
      </c>
      <c r="ES17" s="6">
        <v>43739</v>
      </c>
      <c r="ET17" s="6">
        <v>43770</v>
      </c>
      <c r="EU17" s="6">
        <v>43800</v>
      </c>
      <c r="EV17" s="6">
        <v>43831</v>
      </c>
      <c r="EW17" s="6">
        <v>43862</v>
      </c>
      <c r="EX17" s="6">
        <v>43891</v>
      </c>
      <c r="EY17" s="6">
        <v>43922</v>
      </c>
      <c r="EZ17" s="6">
        <v>43952</v>
      </c>
      <c r="FA17" s="6">
        <v>43983</v>
      </c>
      <c r="FB17" s="6">
        <v>44013</v>
      </c>
      <c r="FC17" s="6">
        <v>44044</v>
      </c>
      <c r="FD17" s="6">
        <v>44075</v>
      </c>
      <c r="FE17" s="6">
        <v>44105</v>
      </c>
      <c r="FF17" s="6">
        <v>44136</v>
      </c>
      <c r="FG17" s="6">
        <v>44166</v>
      </c>
    </row>
    <row r="18" spans="1:163" s="46" customFormat="1">
      <c r="A18" s="41"/>
      <c r="B18" s="42">
        <v>0.98750192653171309</v>
      </c>
      <c r="C18" s="42">
        <v>0.98805916480366229</v>
      </c>
      <c r="D18" s="42">
        <v>0.97824579930457789</v>
      </c>
      <c r="E18" s="43">
        <v>0.99339999999999995</v>
      </c>
      <c r="F18" s="43">
        <v>0.99390000000000001</v>
      </c>
      <c r="G18" s="43">
        <v>0.99139999999999995</v>
      </c>
      <c r="H18" s="43">
        <v>0.98309999999999997</v>
      </c>
      <c r="I18" s="43">
        <v>0.99780000000000002</v>
      </c>
      <c r="J18" s="44">
        <v>0.99260000000000004</v>
      </c>
      <c r="K18" s="44">
        <v>0.99019999999999997</v>
      </c>
      <c r="L18" s="44">
        <v>0.98909999999999998</v>
      </c>
      <c r="M18" s="44">
        <v>0.98919999999999997</v>
      </c>
      <c r="N18" s="44">
        <v>0.99019999999999997</v>
      </c>
      <c r="O18" s="44">
        <v>0.98809999999999998</v>
      </c>
      <c r="P18" s="44">
        <v>0.99060000000000004</v>
      </c>
      <c r="Q18" s="44">
        <v>0.99009999999999998</v>
      </c>
      <c r="R18" s="45">
        <v>0.98860000000000003</v>
      </c>
      <c r="S18" s="44">
        <v>0.99199999999999999</v>
      </c>
      <c r="T18" s="44">
        <v>0.99260000000000004</v>
      </c>
      <c r="U18" s="44">
        <v>0.99119999999999997</v>
      </c>
      <c r="V18" s="44">
        <v>0.99070000000000003</v>
      </c>
      <c r="W18" s="44">
        <v>0.98960000000000004</v>
      </c>
      <c r="X18" s="44">
        <v>0.98340000000000005</v>
      </c>
      <c r="Y18" s="44">
        <v>0.98619999999999997</v>
      </c>
      <c r="Z18" s="44">
        <v>0.98460000000000003</v>
      </c>
      <c r="AA18" s="44">
        <v>0.98329999999999995</v>
      </c>
      <c r="AB18" s="44">
        <v>0.97929999999999995</v>
      </c>
      <c r="AC18" s="44">
        <v>0.97609999999999997</v>
      </c>
      <c r="AD18" s="43">
        <v>0.99609999999999999</v>
      </c>
      <c r="AE18" s="43">
        <v>0.97119999999999995</v>
      </c>
      <c r="AF18" s="43">
        <v>0.97230000000000005</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c r="CD18" s="43"/>
      <c r="CE18" s="43"/>
      <c r="CF18" s="43"/>
      <c r="CG18" s="43"/>
      <c r="CH18" s="43"/>
      <c r="CI18" s="43"/>
      <c r="CJ18" s="43"/>
      <c r="CK18" s="43"/>
      <c r="CL18" s="43"/>
      <c r="CM18" s="43"/>
      <c r="CN18" s="43"/>
      <c r="CO18" s="43"/>
      <c r="CP18" s="43">
        <f t="shared" ref="CP18:DD18" si="18">SUM(AVERAGE(K18:V18))</f>
        <v>0.99021666666666652</v>
      </c>
      <c r="CQ18" s="43">
        <f t="shared" si="18"/>
        <v>0.99016666666666653</v>
      </c>
      <c r="CR18" s="43">
        <f t="shared" si="18"/>
        <v>0.98969166666666653</v>
      </c>
      <c r="CS18" s="43">
        <f t="shared" si="18"/>
        <v>0.98944166666666666</v>
      </c>
      <c r="CT18" s="43">
        <f t="shared" si="18"/>
        <v>0.98897500000000005</v>
      </c>
      <c r="CU18" s="43">
        <f t="shared" si="18"/>
        <v>0.98857500000000009</v>
      </c>
      <c r="CV18" s="43">
        <f t="shared" si="18"/>
        <v>0.98763333333333347</v>
      </c>
      <c r="CW18" s="43">
        <f t="shared" si="18"/>
        <v>0.98646666666666682</v>
      </c>
      <c r="CX18" s="43">
        <f t="shared" si="18"/>
        <v>0.98709166666666681</v>
      </c>
      <c r="CY18" s="43">
        <f t="shared" si="18"/>
        <v>0.98535833333333345</v>
      </c>
      <c r="CZ18" s="43">
        <f t="shared" si="18"/>
        <v>0.98366666666666669</v>
      </c>
      <c r="DA18" s="43">
        <f t="shared" si="18"/>
        <v>0.90106666666666679</v>
      </c>
      <c r="DB18" s="43">
        <f t="shared" si="18"/>
        <v>0.81850833333333339</v>
      </c>
      <c r="DC18" s="43">
        <f t="shared" si="18"/>
        <v>0.73604166666666659</v>
      </c>
      <c r="DD18" s="43">
        <f t="shared" si="18"/>
        <v>0.65409166666666663</v>
      </c>
      <c r="DE18" s="43">
        <f t="shared" ref="DE18:DQ18" si="19">SUM(AVERAGE(Z18:AK18))</f>
        <v>0.57190833333333335</v>
      </c>
      <c r="DF18" s="43">
        <f t="shared" si="19"/>
        <v>0.48985833333333328</v>
      </c>
      <c r="DG18" s="43">
        <f t="shared" si="19"/>
        <v>0.40791666666666671</v>
      </c>
      <c r="DH18" s="43">
        <f t="shared" si="19"/>
        <v>0.32630833333333337</v>
      </c>
      <c r="DI18" s="43">
        <f t="shared" si="19"/>
        <v>0.24496666666666667</v>
      </c>
      <c r="DJ18" s="43">
        <f t="shared" si="19"/>
        <v>0.16195833333333334</v>
      </c>
      <c r="DK18" s="43">
        <f t="shared" si="19"/>
        <v>8.1025E-2</v>
      </c>
      <c r="DL18" s="43">
        <f t="shared" si="19"/>
        <v>0</v>
      </c>
      <c r="DM18" s="43">
        <f t="shared" si="19"/>
        <v>0</v>
      </c>
      <c r="DN18" s="43">
        <f t="shared" si="19"/>
        <v>0</v>
      </c>
      <c r="DO18" s="43">
        <f t="shared" si="19"/>
        <v>0</v>
      </c>
      <c r="DP18" s="43">
        <f t="shared" si="19"/>
        <v>0</v>
      </c>
      <c r="DQ18" s="43">
        <f t="shared" si="19"/>
        <v>0</v>
      </c>
      <c r="DR18" s="43">
        <f>SUM(AVERAGE(AN18:AY18))</f>
        <v>0</v>
      </c>
      <c r="DS18" s="43">
        <f t="shared" ref="DS18:EB18" si="20">SUM(AVERAGE(AO18:AZ18))</f>
        <v>0</v>
      </c>
      <c r="DT18" s="43">
        <f t="shared" si="20"/>
        <v>0</v>
      </c>
      <c r="DU18" s="43">
        <f t="shared" si="20"/>
        <v>0</v>
      </c>
      <c r="DV18" s="43">
        <f t="shared" si="20"/>
        <v>0</v>
      </c>
      <c r="DW18" s="43">
        <f t="shared" si="20"/>
        <v>0</v>
      </c>
      <c r="DX18" s="43">
        <f t="shared" si="20"/>
        <v>0</v>
      </c>
      <c r="DY18" s="43">
        <f t="shared" si="20"/>
        <v>0</v>
      </c>
      <c r="DZ18" s="43">
        <f t="shared" si="20"/>
        <v>0</v>
      </c>
      <c r="EA18" s="43">
        <f t="shared" si="20"/>
        <v>0</v>
      </c>
      <c r="EB18" s="43">
        <f t="shared" si="20"/>
        <v>0</v>
      </c>
      <c r="EC18" s="43">
        <f t="shared" ref="EC18:FC19" si="21">SUM(AVERAGE(AY18:BJ18))</f>
        <v>0</v>
      </c>
      <c r="ED18" s="43">
        <f t="shared" si="21"/>
        <v>0</v>
      </c>
      <c r="EE18" s="43">
        <f t="shared" si="21"/>
        <v>0</v>
      </c>
      <c r="EF18" s="43">
        <f t="shared" si="21"/>
        <v>0</v>
      </c>
      <c r="EG18" s="43">
        <f t="shared" si="21"/>
        <v>0</v>
      </c>
      <c r="EH18" s="43">
        <f t="shared" si="21"/>
        <v>0</v>
      </c>
      <c r="EI18" s="43">
        <f>SUM(AVERAGE(BE18:BP18))</f>
        <v>0</v>
      </c>
      <c r="EJ18" s="43">
        <f t="shared" si="21"/>
        <v>0</v>
      </c>
      <c r="EK18" s="43">
        <f t="shared" si="21"/>
        <v>0</v>
      </c>
      <c r="EL18" s="43">
        <f t="shared" ref="EL18" si="22">SUM(AVERAGE(BH18:BS18))</f>
        <v>0</v>
      </c>
      <c r="EM18" s="43">
        <f t="shared" ref="EM18" si="23">SUM(AVERAGE(BI18:BT18))</f>
        <v>0</v>
      </c>
      <c r="EN18" s="43">
        <f t="shared" ref="EN18" si="24">SUM(AVERAGE(BJ18:BU18))</f>
        <v>0</v>
      </c>
      <c r="EO18" s="43">
        <f t="shared" ref="EO18" si="25">SUM(AVERAGE(BK18:BV18))</f>
        <v>0</v>
      </c>
      <c r="EP18" s="43">
        <f t="shared" ref="EP18" si="26">SUM(AVERAGE(BL18:BW18))</f>
        <v>0</v>
      </c>
      <c r="EQ18" s="43">
        <f t="shared" ref="EQ18" si="27">SUM(AVERAGE(BM18:BX18))</f>
        <v>0</v>
      </c>
      <c r="ER18" s="43">
        <f t="shared" ref="ER18" si="28">SUM(AVERAGE(BN18:BY18))</f>
        <v>0</v>
      </c>
      <c r="ES18" s="43">
        <f t="shared" ref="ES18" si="29">SUM(AVERAGE(BO18:BZ18))</f>
        <v>0</v>
      </c>
      <c r="ET18" s="43">
        <f t="shared" ref="ET18" si="30">SUM(AVERAGE(BP18:CA18))</f>
        <v>0</v>
      </c>
      <c r="EU18" s="43">
        <f t="shared" ref="EU18:EX18" si="31">SUM(AVERAGE(BQ18:CB18))</f>
        <v>0</v>
      </c>
      <c r="EV18" s="43">
        <f t="shared" si="31"/>
        <v>0</v>
      </c>
      <c r="EW18" s="43">
        <f t="shared" si="31"/>
        <v>0</v>
      </c>
      <c r="EX18" s="43">
        <f t="shared" si="31"/>
        <v>0</v>
      </c>
    </row>
    <row r="19" spans="1:163">
      <c r="A19" s="66"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74">
        <v>0.99152213755122121</v>
      </c>
      <c r="CD19" s="74">
        <v>0.99021395553813829</v>
      </c>
      <c r="CE19" s="74">
        <v>0.99155917497827628</v>
      </c>
      <c r="CF19" s="74">
        <v>0.98990979570011584</v>
      </c>
      <c r="CG19" s="74">
        <v>0.98744471623766727</v>
      </c>
      <c r="CH19" s="74">
        <v>0.98265913234878022</v>
      </c>
      <c r="CI19" s="74">
        <v>0.97736330728180765</v>
      </c>
      <c r="CJ19" s="74">
        <v>0.95450995588410636</v>
      </c>
      <c r="CK19" s="74"/>
      <c r="CL19" s="74"/>
      <c r="CM19" s="74"/>
      <c r="CN19" s="74"/>
      <c r="CP19"/>
      <c r="CY19" s="2"/>
      <c r="DA19" s="2"/>
      <c r="DB19" s="2"/>
      <c r="DC19" s="2"/>
      <c r="DD19" s="2"/>
      <c r="DE19" s="2"/>
      <c r="DF19" s="2"/>
      <c r="DG19" s="2"/>
      <c r="DH19" s="2"/>
      <c r="DI19" s="2"/>
      <c r="DJ19" s="2"/>
      <c r="DK19" s="2"/>
      <c r="DL19" s="2"/>
      <c r="DM19" s="2"/>
      <c r="DN19" s="2"/>
      <c r="DO19" s="2"/>
      <c r="DP19" s="2"/>
      <c r="DQ19" s="2"/>
      <c r="DR19" s="43">
        <f>SUM(AVERAGE(AN19:AY19))</f>
        <v>0.99291666666666678</v>
      </c>
      <c r="DS19" s="43">
        <f t="shared" ref="DS19" si="32">SUM(AVERAGE(AO19:AZ19))</f>
        <v>0.99225000000000019</v>
      </c>
      <c r="DT19" s="43">
        <f t="shared" ref="DT19" si="33">SUM(AVERAGE(AP19:BA19))</f>
        <v>0.99244999999999994</v>
      </c>
      <c r="DU19" s="49">
        <f t="shared" ref="DU19" si="34">SUM(AVERAGE(AQ19:BB19))</f>
        <v>0.99250000000000005</v>
      </c>
      <c r="DV19" s="49">
        <f t="shared" ref="DV19" si="35">SUM(AVERAGE(AR19:BC19))</f>
        <v>0.99224166666666658</v>
      </c>
      <c r="DW19" s="49">
        <f t="shared" ref="DW19" si="36">SUM(AVERAGE(AS19:BD19))</f>
        <v>0.99210833333333348</v>
      </c>
      <c r="DX19" s="49">
        <f t="shared" ref="DX19" si="37">SUM(AVERAGE(AT19:BE19))</f>
        <v>0.99158333333333337</v>
      </c>
      <c r="DY19" s="49">
        <f t="shared" ref="DY19" si="38">SUM(AVERAGE(AU19:BF19))</f>
        <v>0.99073333333333335</v>
      </c>
      <c r="DZ19" s="49">
        <f t="shared" ref="DZ19" si="39">SUM(AVERAGE(AV19:BG19))</f>
        <v>0.98978333333333335</v>
      </c>
      <c r="EA19" s="49">
        <f t="shared" ref="EA19" si="40">SUM(AVERAGE(AW19:BH19))</f>
        <v>0.98983333333333334</v>
      </c>
      <c r="EB19" s="49">
        <f t="shared" ref="EB19" si="41">SUM(AVERAGE(AX19:BI19))</f>
        <v>0.99023333333333341</v>
      </c>
      <c r="EC19" s="49">
        <f t="shared" si="21"/>
        <v>0.99045000000000005</v>
      </c>
      <c r="ED19" s="49">
        <f t="shared" si="21"/>
        <v>0.99062500000000009</v>
      </c>
      <c r="EE19" s="49">
        <f t="shared" si="21"/>
        <v>0.99098333333333344</v>
      </c>
      <c r="EF19" s="49">
        <f t="shared" si="21"/>
        <v>0.99108333333333343</v>
      </c>
      <c r="EG19" s="49">
        <f t="shared" si="21"/>
        <v>0.9912416666666668</v>
      </c>
      <c r="EH19" s="49">
        <f t="shared" si="21"/>
        <v>0.99139166666666678</v>
      </c>
      <c r="EI19" s="49">
        <f t="shared" si="21"/>
        <v>0.99128333333333341</v>
      </c>
      <c r="EJ19" s="49">
        <f t="shared" si="21"/>
        <v>0.99169999999999991</v>
      </c>
      <c r="EK19" s="49">
        <f t="shared" si="21"/>
        <v>0.99236589429936706</v>
      </c>
      <c r="EL19" s="49">
        <f t="shared" si="21"/>
        <v>0.99289089429936705</v>
      </c>
      <c r="EM19" s="49">
        <f t="shared" si="21"/>
        <v>0.98754089429936709</v>
      </c>
      <c r="EN19" s="49">
        <f t="shared" si="21"/>
        <v>0.98628085133534571</v>
      </c>
      <c r="EO19" s="49">
        <f t="shared" si="21"/>
        <v>0.98521110280171664</v>
      </c>
      <c r="EP19" s="49">
        <f t="shared" si="21"/>
        <v>0.98409146866842134</v>
      </c>
      <c r="EQ19" s="49">
        <f t="shared" si="21"/>
        <v>0.9840961680760737</v>
      </c>
      <c r="ER19" s="49">
        <f t="shared" si="21"/>
        <v>0.98373808975905586</v>
      </c>
      <c r="ES19" s="49">
        <f t="shared" si="21"/>
        <v>0.98357696534717221</v>
      </c>
      <c r="ET19" s="49">
        <f t="shared" si="21"/>
        <v>0.98330579035121535</v>
      </c>
      <c r="EU19" s="49">
        <f t="shared" si="21"/>
        <v>0.98338704323518578</v>
      </c>
      <c r="EV19" s="75">
        <f t="shared" si="21"/>
        <v>0.98332222136445446</v>
      </c>
      <c r="EW19" s="75">
        <f t="shared" si="21"/>
        <v>0.98323249002659896</v>
      </c>
      <c r="EX19" s="75">
        <f t="shared" si="21"/>
        <v>0.98336242127478857</v>
      </c>
      <c r="EY19" s="75">
        <f t="shared" si="21"/>
        <v>0.98845490424979821</v>
      </c>
      <c r="EZ19" s="75">
        <f t="shared" si="21"/>
        <v>0.98892700690029189</v>
      </c>
      <c r="FA19" s="75">
        <f t="shared" si="21"/>
        <v>0.98912668312965268</v>
      </c>
      <c r="FB19" s="75">
        <f t="shared" si="21"/>
        <v>0.98889325953643181</v>
      </c>
      <c r="FC19" s="75">
        <f t="shared" si="21"/>
        <v>0.98569772311912163</v>
      </c>
      <c r="FD19" s="76"/>
      <c r="FE19" s="76"/>
      <c r="FF19" s="76"/>
      <c r="FG19" s="76"/>
    </row>
    <row r="20" spans="1:163">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74">
        <v>0.99449551713283046</v>
      </c>
      <c r="CD20" s="74">
        <v>0.99524499573516467</v>
      </c>
      <c r="CE20" s="74">
        <v>0.99468065615921131</v>
      </c>
      <c r="CF20" s="74">
        <v>0.9941641707424691</v>
      </c>
      <c r="CG20" s="74">
        <v>0.99366031313038694</v>
      </c>
      <c r="CH20" s="74">
        <v>0.98674919685233042</v>
      </c>
      <c r="CI20" s="74">
        <v>0.98017400098540053</v>
      </c>
      <c r="CJ20" s="74">
        <v>0.97924375740246272</v>
      </c>
      <c r="CK20" s="74"/>
      <c r="CL20" s="74"/>
      <c r="CM20" s="74"/>
      <c r="CN20" s="74"/>
      <c r="CP20"/>
      <c r="CY20" s="2"/>
      <c r="DA20" s="2"/>
      <c r="DB20" s="2"/>
      <c r="DC20" s="2"/>
      <c r="DD20" s="2"/>
      <c r="DE20" s="2"/>
      <c r="DF20" s="2"/>
      <c r="DG20" s="2"/>
      <c r="DH20" s="2"/>
      <c r="DI20" s="2"/>
      <c r="DJ20" s="2"/>
      <c r="DK20" s="2"/>
      <c r="DL20" s="2"/>
      <c r="DM20" s="2"/>
      <c r="DN20" s="2"/>
      <c r="DO20" s="2"/>
      <c r="DP20" s="2"/>
      <c r="DQ20" s="2"/>
      <c r="DT20" s="2"/>
      <c r="DU20" s="2"/>
      <c r="DV20" s="2"/>
      <c r="DW20" s="2"/>
      <c r="DX20" s="2"/>
      <c r="DY20" s="2"/>
      <c r="DZ20" s="2"/>
      <c r="EA20" s="2"/>
      <c r="EB20" s="2"/>
      <c r="EC20" s="2"/>
      <c r="ED20" s="2"/>
      <c r="EE20" s="2"/>
      <c r="EF20" s="2"/>
      <c r="EG20" s="2"/>
      <c r="EH20" s="2"/>
      <c r="EI20" s="2"/>
      <c r="EO20" s="2"/>
      <c r="ES20" s="2"/>
      <c r="ET20" s="2"/>
      <c r="EU20" s="2"/>
      <c r="EV20" s="2"/>
      <c r="EW20" s="2"/>
      <c r="EX20" s="2"/>
      <c r="EY20" s="2"/>
      <c r="EZ20" s="2"/>
      <c r="FA20" s="2"/>
      <c r="FB20" s="2"/>
      <c r="FC20" s="2"/>
    </row>
    <row r="21" spans="1:163">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74">
        <v>0.99836307266300828</v>
      </c>
      <c r="CD21" s="74">
        <v>0.99938979958452046</v>
      </c>
      <c r="CE21" s="74">
        <v>0.99902373816998091</v>
      </c>
      <c r="CF21" s="74">
        <v>0.99766595893701204</v>
      </c>
      <c r="CG21" s="74">
        <v>0.99601997058818548</v>
      </c>
      <c r="CH21" s="74">
        <v>0.9868848678094998</v>
      </c>
      <c r="CI21" s="74">
        <v>0.97775065167490172</v>
      </c>
      <c r="CJ21" s="74">
        <v>0.97406990160222917</v>
      </c>
      <c r="CK21" s="74"/>
      <c r="CL21" s="74"/>
      <c r="CM21" s="74"/>
      <c r="CN21" s="74"/>
      <c r="CP21"/>
      <c r="CY21" s="2"/>
      <c r="DA21" s="2"/>
      <c r="DB21" s="2"/>
      <c r="DC21" s="2"/>
      <c r="DD21" s="2"/>
      <c r="DE21" s="2"/>
      <c r="DF21" s="2"/>
      <c r="DG21" s="2"/>
      <c r="DH21" s="2"/>
      <c r="DI21" s="2"/>
      <c r="DJ21" s="2"/>
      <c r="DK21" s="2"/>
      <c r="DL21" s="2"/>
      <c r="DM21" s="2"/>
      <c r="DN21" s="2"/>
      <c r="DO21" s="2"/>
      <c r="DP21" s="2"/>
      <c r="DQ21" s="2"/>
      <c r="DT21" s="2"/>
      <c r="DU21" s="2"/>
      <c r="DV21" s="2"/>
      <c r="DW21" s="2"/>
      <c r="DX21" s="2"/>
      <c r="DY21" s="2"/>
      <c r="DZ21" s="2"/>
      <c r="EA21" s="2"/>
      <c r="EB21" s="2"/>
      <c r="EC21" s="2"/>
      <c r="ED21" s="2"/>
      <c r="EE21" s="2"/>
      <c r="EF21" s="2"/>
      <c r="EG21" s="2"/>
      <c r="EH21" s="2"/>
      <c r="EI21" s="2"/>
      <c r="EO21" s="2"/>
      <c r="ES21" s="2"/>
      <c r="ET21" s="2"/>
      <c r="EU21" s="2"/>
      <c r="EV21" s="2"/>
      <c r="EW21" s="2"/>
      <c r="EX21" s="2"/>
      <c r="EY21" s="2"/>
      <c r="EZ21" s="2"/>
      <c r="FA21" s="2"/>
      <c r="FB21" s="2"/>
      <c r="FC21" s="2"/>
    </row>
    <row r="22" spans="1:163">
      <c r="A22" s="66"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74">
        <v>0.98131297709923659</v>
      </c>
      <c r="CD22" s="74">
        <v>0.98189097628580224</v>
      </c>
      <c r="CE22" s="74">
        <v>0.98522804210007997</v>
      </c>
      <c r="CF22" s="74">
        <v>0.9898567652302207</v>
      </c>
      <c r="CG22" s="74">
        <v>0.98934807916181611</v>
      </c>
      <c r="CH22" s="74">
        <v>0.98916163805729684</v>
      </c>
      <c r="CI22" s="74">
        <v>0.98957493018926468</v>
      </c>
      <c r="CJ22" s="74">
        <v>0.99063400576368876</v>
      </c>
      <c r="CK22" s="74"/>
      <c r="CL22" s="74"/>
      <c r="CM22" s="74"/>
      <c r="CN22" s="74"/>
      <c r="CO22" s="11"/>
      <c r="CP22" s="11">
        <f t="shared" ref="CP22:DD22" si="42">SUM(AVERAGE(K22:V22))</f>
        <v>0.95698333333333341</v>
      </c>
      <c r="CQ22" s="11">
        <f t="shared" si="42"/>
        <v>0.95489166666666681</v>
      </c>
      <c r="CR22" s="11">
        <f t="shared" si="42"/>
        <v>0.95232500000000009</v>
      </c>
      <c r="CS22" s="11">
        <f t="shared" si="42"/>
        <v>0.9493166666666667</v>
      </c>
      <c r="CT22" s="11">
        <f t="shared" si="42"/>
        <v>0.95359166666666662</v>
      </c>
      <c r="CU22" s="11">
        <f t="shared" si="42"/>
        <v>0.95294166666666669</v>
      </c>
      <c r="CV22" s="11">
        <f t="shared" si="42"/>
        <v>0.95010833333333344</v>
      </c>
      <c r="CW22" s="11">
        <f t="shared" si="42"/>
        <v>0.94645833333333351</v>
      </c>
      <c r="CX22" s="11">
        <f t="shared" si="42"/>
        <v>0.9362250000000002</v>
      </c>
      <c r="CY22" s="11">
        <f t="shared" si="42"/>
        <v>0.9340750000000001</v>
      </c>
      <c r="CZ22" s="11">
        <f t="shared" si="42"/>
        <v>0.94244166666666684</v>
      </c>
      <c r="DA22" s="11">
        <f t="shared" si="42"/>
        <v>0.92249999999999999</v>
      </c>
      <c r="DB22" s="11">
        <f t="shared" si="42"/>
        <v>0.91324166666666662</v>
      </c>
      <c r="DC22" s="11">
        <f t="shared" si="42"/>
        <v>0.90380833333333321</v>
      </c>
      <c r="DD22" s="11">
        <f t="shared" si="42"/>
        <v>0.8945249999999999</v>
      </c>
      <c r="DE22" s="11">
        <f t="shared" ref="DE22:DO22" si="43">SUM(AVERAGE(Z22:AK22))</f>
        <v>0.88529999999999998</v>
      </c>
      <c r="DF22" s="11">
        <f t="shared" si="43"/>
        <v>0.87559166666666666</v>
      </c>
      <c r="DG22" s="11">
        <f t="shared" si="43"/>
        <v>0.86583333333333323</v>
      </c>
      <c r="DH22" s="11">
        <f t="shared" si="43"/>
        <v>0.85969166666666652</v>
      </c>
      <c r="DI22" s="11">
        <f>SUM(AVERAGE(AD22:AO22))</f>
        <v>0.85424999999999995</v>
      </c>
      <c r="DJ22" s="11">
        <f>SUM(AVERAGE(AE22:AP22))</f>
        <v>0.85468333333333335</v>
      </c>
      <c r="DK22" s="11">
        <f t="shared" si="43"/>
        <v>0.84352500000000019</v>
      </c>
      <c r="DL22" s="11">
        <f t="shared" si="43"/>
        <v>0.82957500000000006</v>
      </c>
      <c r="DM22" s="11">
        <f t="shared" si="43"/>
        <v>0.84044166666666653</v>
      </c>
      <c r="DN22" s="11">
        <f t="shared" si="43"/>
        <v>0.84213333333333329</v>
      </c>
      <c r="DO22" s="11">
        <f t="shared" si="43"/>
        <v>0.82857499999999995</v>
      </c>
      <c r="DP22" s="11">
        <f t="shared" ref="DP22:DQ22" si="44">SUM(AVERAGE(AK22:AV22))</f>
        <v>0.84048333333333336</v>
      </c>
      <c r="DQ22" s="11">
        <f t="shared" si="44"/>
        <v>0.84711666666666663</v>
      </c>
      <c r="DR22" s="11">
        <f t="shared" ref="DR22:EB22" si="45">SUM(AVERAGE(AN22:AY22))</f>
        <v>0.87246666666666661</v>
      </c>
      <c r="DS22" s="11">
        <f t="shared" si="45"/>
        <v>0.88168333333333326</v>
      </c>
      <c r="DT22" s="11">
        <f t="shared" si="45"/>
        <v>0.89064166666666666</v>
      </c>
      <c r="DU22" s="11">
        <f t="shared" si="45"/>
        <v>0.90024166666666672</v>
      </c>
      <c r="DV22" s="11">
        <f t="shared" si="45"/>
        <v>0.91535833333333338</v>
      </c>
      <c r="DW22" s="11">
        <f t="shared" si="45"/>
        <v>0.92714166666666686</v>
      </c>
      <c r="DX22" s="11">
        <f t="shared" si="45"/>
        <v>0.93190000000000006</v>
      </c>
      <c r="DY22" s="11">
        <f t="shared" si="45"/>
        <v>0.94147500000000006</v>
      </c>
      <c r="DZ22" s="11">
        <f t="shared" si="45"/>
        <v>0.96662500000000007</v>
      </c>
      <c r="EA22" s="11">
        <f t="shared" si="45"/>
        <v>0.96392500000000003</v>
      </c>
      <c r="EB22" s="11">
        <f t="shared" si="45"/>
        <v>0.96502500000000013</v>
      </c>
      <c r="EC22" s="11">
        <f t="shared" ref="EC22:FC22" si="46">SUM(AVERAGE(AY22:BJ22))</f>
        <v>0.96018333333333328</v>
      </c>
      <c r="ED22" s="11">
        <f t="shared" si="46"/>
        <v>0.96061666666666656</v>
      </c>
      <c r="EE22" s="11">
        <f t="shared" si="46"/>
        <v>0.95948333333333313</v>
      </c>
      <c r="EF22" s="11">
        <f t="shared" si="46"/>
        <v>0.95962499999999984</v>
      </c>
      <c r="EG22" s="11">
        <f t="shared" si="46"/>
        <v>0.9597833333333331</v>
      </c>
      <c r="EH22" s="11">
        <f t="shared" si="46"/>
        <v>0.96000833333333313</v>
      </c>
      <c r="EI22" s="11">
        <f>SUM(AVERAGE(BE22:BP22))</f>
        <v>0.96981666666666655</v>
      </c>
      <c r="EJ22" s="11">
        <f t="shared" si="46"/>
        <v>0.97460000000000002</v>
      </c>
      <c r="EK22" s="11">
        <f t="shared" si="46"/>
        <v>0.97499242683390352</v>
      </c>
      <c r="EL22" s="11">
        <f t="shared" si="46"/>
        <v>0.9745757601672369</v>
      </c>
      <c r="EM22" s="11">
        <f t="shared" si="46"/>
        <v>0.96989242683390342</v>
      </c>
      <c r="EN22" s="11">
        <f t="shared" si="46"/>
        <v>0.97313852406007018</v>
      </c>
      <c r="EO22" s="11">
        <f t="shared" si="46"/>
        <v>0.97892695962302712</v>
      </c>
      <c r="EP22" s="11">
        <f t="shared" si="46"/>
        <v>0.97939898432108652</v>
      </c>
      <c r="EQ22" s="11">
        <f t="shared" si="46"/>
        <v>0.98110489209870899</v>
      </c>
      <c r="ER22" s="11">
        <f t="shared" si="46"/>
        <v>0.98160205294898939</v>
      </c>
      <c r="ES22" s="11">
        <f t="shared" si="46"/>
        <v>0.981953801259979</v>
      </c>
      <c r="ET22" s="11">
        <f t="shared" si="46"/>
        <v>0.9821947573323303</v>
      </c>
      <c r="EU22" s="11">
        <f t="shared" si="46"/>
        <v>0.98691740563140173</v>
      </c>
      <c r="EV22" s="75">
        <f t="shared" si="46"/>
        <v>0.98570182038967147</v>
      </c>
      <c r="EW22" s="75">
        <f t="shared" si="46"/>
        <v>0.98452530824625173</v>
      </c>
      <c r="EX22" s="75">
        <f t="shared" si="46"/>
        <v>0.98449431175459157</v>
      </c>
      <c r="EY22" s="75">
        <f t="shared" si="46"/>
        <v>0.99168237552377647</v>
      </c>
      <c r="EZ22" s="75">
        <f t="shared" si="46"/>
        <v>0.99272361822776112</v>
      </c>
      <c r="FA22" s="75">
        <f t="shared" si="46"/>
        <v>0.99183198583624577</v>
      </c>
      <c r="FB22" s="75">
        <f t="shared" si="46"/>
        <v>0.99097453865395868</v>
      </c>
      <c r="FC22" s="75">
        <f t="shared" si="46"/>
        <v>0.99024646468997679</v>
      </c>
      <c r="FD22" s="76"/>
      <c r="FE22" s="76"/>
      <c r="FF22" s="76"/>
      <c r="FG22" s="76"/>
    </row>
    <row r="23" spans="1:163">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74">
        <v>0.99494547128390343</v>
      </c>
      <c r="CD23" s="74">
        <v>0.99508738781294281</v>
      </c>
      <c r="CE23" s="74">
        <v>0.9877312987810225</v>
      </c>
      <c r="CF23" s="74">
        <v>0.99984323561686783</v>
      </c>
      <c r="CG23" s="74">
        <v>0.99965505956855916</v>
      </c>
      <c r="CH23" s="74">
        <v>0.98769122401430454</v>
      </c>
      <c r="CI23" s="74">
        <v>0.98790679556641525</v>
      </c>
      <c r="CJ23" s="74">
        <v>0.98744815842236811</v>
      </c>
      <c r="CK23" s="74"/>
      <c r="CL23" s="74"/>
      <c r="CM23" s="74"/>
      <c r="CN23" s="74"/>
      <c r="CP23"/>
      <c r="CY23" s="2"/>
      <c r="DA23" s="2"/>
      <c r="DB23" s="2"/>
      <c r="DC23" s="2"/>
      <c r="DD23" s="2"/>
      <c r="DE23" s="2"/>
      <c r="DF23" s="2"/>
      <c r="DG23" s="2"/>
      <c r="DH23" s="2"/>
      <c r="DI23" s="2"/>
      <c r="DJ23" s="2"/>
      <c r="DK23" s="2"/>
      <c r="DL23" s="2"/>
      <c r="DM23" s="2"/>
      <c r="DN23" s="2"/>
      <c r="DO23" s="2"/>
      <c r="DP23" s="2"/>
      <c r="DQ23" s="2"/>
      <c r="DT23" s="2"/>
      <c r="DU23" s="2"/>
      <c r="DV23" s="2"/>
      <c r="DW23" s="2"/>
      <c r="DX23" s="2"/>
      <c r="DY23" s="2"/>
      <c r="DZ23" s="2"/>
      <c r="EA23" s="2"/>
      <c r="EB23" s="2"/>
      <c r="EC23" s="2"/>
      <c r="ED23" s="2"/>
      <c r="EE23" s="2"/>
      <c r="EF23" s="2"/>
      <c r="EG23" s="2"/>
      <c r="EH23" s="2"/>
      <c r="EI23" s="2"/>
      <c r="EV23" s="2"/>
    </row>
    <row r="24" spans="1:163">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11"/>
      <c r="CD24" s="11"/>
      <c r="CE24" s="11"/>
      <c r="CF24" s="11"/>
      <c r="CG24" s="11"/>
      <c r="CH24" s="11"/>
      <c r="CI24" s="11"/>
      <c r="CJ24" s="11"/>
      <c r="CK24" s="11"/>
      <c r="CL24" s="11"/>
      <c r="CM24" s="11"/>
      <c r="CN24" s="11"/>
      <c r="CP24"/>
      <c r="CY24" s="2"/>
      <c r="DA24" s="2"/>
      <c r="DB24" s="2"/>
      <c r="DC24" s="2"/>
      <c r="DD24" s="2"/>
      <c r="DE24" s="2"/>
      <c r="DF24" s="2"/>
      <c r="DG24" s="2"/>
      <c r="DH24" s="2"/>
      <c r="DI24" s="2"/>
      <c r="DJ24" s="2"/>
      <c r="DK24" s="2"/>
      <c r="DL24" s="2"/>
      <c r="DM24" s="2"/>
      <c r="DN24" s="2"/>
      <c r="DO24" s="2"/>
      <c r="DP24" s="2"/>
      <c r="DQ24" s="2"/>
      <c r="DT24" s="2"/>
      <c r="DU24" s="2"/>
      <c r="DV24" s="2"/>
      <c r="DW24" s="2"/>
      <c r="DX24" s="2"/>
      <c r="DY24" s="2"/>
      <c r="DZ24" s="2"/>
      <c r="EA24" s="2"/>
      <c r="EB24" s="2"/>
      <c r="EC24" s="2"/>
      <c r="ED24" s="2"/>
      <c r="EE24" s="2"/>
      <c r="EF24" s="2"/>
      <c r="EG24" s="2"/>
      <c r="EH24" s="2"/>
      <c r="EI24" s="2"/>
      <c r="EV24" s="2"/>
    </row>
    <row r="25" spans="1:163">
      <c r="A25" s="10"/>
      <c r="AI25" s="2"/>
      <c r="AJ25" s="2"/>
      <c r="AL25" s="2"/>
      <c r="AM25" s="2"/>
      <c r="AX25" s="2"/>
      <c r="BD25" s="2"/>
      <c r="CP25"/>
      <c r="CY25" s="2"/>
      <c r="DA25" s="2"/>
      <c r="DB25" s="2"/>
      <c r="DC25" s="2"/>
      <c r="DD25" s="2"/>
      <c r="DE25" s="2"/>
      <c r="DF25" s="2"/>
      <c r="DG25" s="2"/>
      <c r="DH25" s="2"/>
      <c r="DI25" s="2"/>
      <c r="DJ25" s="2"/>
      <c r="DK25" s="2"/>
      <c r="DL25" s="2"/>
      <c r="DM25" s="2"/>
      <c r="DN25" s="2"/>
      <c r="DO25" s="2"/>
      <c r="DP25" s="2"/>
      <c r="DQ25" s="2"/>
      <c r="DT25" s="2"/>
      <c r="DU25" s="2"/>
      <c r="DV25" s="2"/>
      <c r="DW25" s="2"/>
      <c r="DX25" s="2"/>
      <c r="DY25" s="2"/>
      <c r="DZ25" s="2"/>
      <c r="EA25" s="2"/>
      <c r="EB25" s="2"/>
      <c r="EC25" s="2"/>
      <c r="ED25" s="2"/>
      <c r="EE25" s="2"/>
      <c r="EF25" s="2"/>
      <c r="EG25" s="2"/>
      <c r="EH25" s="2"/>
      <c r="EI25" s="2"/>
      <c r="EV25" s="2"/>
    </row>
    <row r="26" spans="1:163">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6">
        <v>43831</v>
      </c>
      <c r="CD26" s="6">
        <v>43862</v>
      </c>
      <c r="CE26" s="6">
        <v>43891</v>
      </c>
      <c r="CF26" s="6">
        <v>43922</v>
      </c>
      <c r="CG26" s="6">
        <v>43952</v>
      </c>
      <c r="CH26" s="6">
        <v>43983</v>
      </c>
      <c r="CI26" s="6">
        <v>44013</v>
      </c>
      <c r="CJ26" s="6">
        <v>44044</v>
      </c>
      <c r="CK26" s="6">
        <v>44075</v>
      </c>
      <c r="CL26" s="6">
        <v>44105</v>
      </c>
      <c r="CM26" s="6">
        <v>44136</v>
      </c>
      <c r="CN26" s="6">
        <v>44166</v>
      </c>
      <c r="CO26" s="6"/>
      <c r="CP26" s="6">
        <v>42036</v>
      </c>
      <c r="CQ26" s="6">
        <v>42064</v>
      </c>
      <c r="CR26" s="6">
        <v>42095</v>
      </c>
      <c r="CS26" s="6">
        <v>42125</v>
      </c>
      <c r="CT26" s="6">
        <v>42156</v>
      </c>
      <c r="CU26" s="6">
        <v>42186</v>
      </c>
      <c r="CV26" s="6">
        <v>42217</v>
      </c>
      <c r="CW26" s="6">
        <v>42248</v>
      </c>
      <c r="CX26" s="6">
        <v>42278</v>
      </c>
      <c r="CY26" s="6">
        <v>42309</v>
      </c>
      <c r="CZ26" s="6">
        <v>42339</v>
      </c>
      <c r="DA26" s="6">
        <v>42370</v>
      </c>
      <c r="DB26" s="6">
        <v>42401</v>
      </c>
      <c r="DC26" s="6">
        <v>42430</v>
      </c>
      <c r="DD26" s="6">
        <v>42461</v>
      </c>
      <c r="DE26" s="6">
        <v>42491</v>
      </c>
      <c r="DF26" s="6">
        <v>42522</v>
      </c>
      <c r="DG26" s="6">
        <v>42552</v>
      </c>
      <c r="DH26" s="6">
        <v>42583</v>
      </c>
      <c r="DI26" s="6">
        <v>42614</v>
      </c>
      <c r="DJ26" s="6">
        <v>42644</v>
      </c>
      <c r="DK26" s="6">
        <v>42675</v>
      </c>
      <c r="DL26" s="6">
        <v>42705</v>
      </c>
      <c r="DM26" s="6">
        <v>42736</v>
      </c>
      <c r="DN26" s="6">
        <v>42767</v>
      </c>
      <c r="DO26" s="6">
        <v>42795</v>
      </c>
      <c r="DP26" s="6">
        <v>42826</v>
      </c>
      <c r="DQ26" s="6">
        <v>42856</v>
      </c>
      <c r="DR26" s="6">
        <v>42917</v>
      </c>
      <c r="DS26" s="6">
        <v>42948</v>
      </c>
      <c r="DT26" s="6">
        <v>42979</v>
      </c>
      <c r="DU26" s="6">
        <v>43009</v>
      </c>
      <c r="DV26" s="6">
        <v>43040</v>
      </c>
      <c r="DW26" s="6">
        <v>43070</v>
      </c>
      <c r="DX26" s="6">
        <v>43101</v>
      </c>
      <c r="DY26" s="6">
        <v>43132</v>
      </c>
      <c r="DZ26" s="6">
        <v>43160</v>
      </c>
      <c r="EA26" s="6">
        <v>43191</v>
      </c>
      <c r="EB26" s="6">
        <v>43221</v>
      </c>
      <c r="EC26" s="6">
        <v>43252</v>
      </c>
      <c r="ED26" s="6">
        <v>43282</v>
      </c>
      <c r="EE26" s="6">
        <v>43313</v>
      </c>
      <c r="EF26" s="6">
        <v>43344</v>
      </c>
      <c r="EG26" s="6">
        <v>43374</v>
      </c>
      <c r="EH26" s="6">
        <v>43405</v>
      </c>
      <c r="EI26" s="6">
        <v>43435</v>
      </c>
      <c r="EJ26" s="6">
        <v>43466</v>
      </c>
      <c r="EK26" s="6">
        <v>43497</v>
      </c>
      <c r="EL26" s="6">
        <v>43525</v>
      </c>
      <c r="EM26" s="6">
        <v>43556</v>
      </c>
      <c r="EN26" s="6">
        <v>43586</v>
      </c>
      <c r="EO26" s="6">
        <v>43617</v>
      </c>
      <c r="EP26" s="6">
        <v>43647</v>
      </c>
      <c r="EQ26" s="6">
        <v>43678</v>
      </c>
      <c r="ER26" s="6">
        <v>43709</v>
      </c>
      <c r="ES26" s="6">
        <v>43739</v>
      </c>
      <c r="ET26" s="6">
        <v>43770</v>
      </c>
      <c r="EU26" s="6">
        <v>43800</v>
      </c>
      <c r="EV26" s="6">
        <f>EV17</f>
        <v>43831</v>
      </c>
      <c r="EW26" s="6">
        <v>43862</v>
      </c>
      <c r="EX26" s="6">
        <v>43891</v>
      </c>
      <c r="EY26" s="6">
        <v>43922</v>
      </c>
      <c r="EZ26" s="6">
        <v>43952</v>
      </c>
      <c r="FA26" s="6">
        <v>43983</v>
      </c>
      <c r="FB26" s="6">
        <v>44013</v>
      </c>
      <c r="FC26" s="6">
        <v>44044</v>
      </c>
      <c r="FD26" s="6">
        <v>44075</v>
      </c>
      <c r="FE26" s="6">
        <v>44105</v>
      </c>
      <c r="FF26" s="6">
        <v>44136</v>
      </c>
      <c r="FG26" s="6">
        <v>44166</v>
      </c>
    </row>
    <row r="27" spans="1:163">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51">
        <v>17</v>
      </c>
      <c r="BR27" s="2">
        <v>22</v>
      </c>
      <c r="BS27" s="2">
        <v>10</v>
      </c>
      <c r="BT27" s="2">
        <v>12</v>
      </c>
      <c r="BU27" s="2">
        <v>10</v>
      </c>
      <c r="BV27" s="2">
        <v>13</v>
      </c>
      <c r="BW27" s="2">
        <v>20</v>
      </c>
      <c r="BX27" s="2">
        <v>12</v>
      </c>
      <c r="BY27" s="2">
        <v>35</v>
      </c>
      <c r="BZ27" s="2">
        <v>48</v>
      </c>
      <c r="CA27" s="2">
        <v>22</v>
      </c>
      <c r="CB27" s="2">
        <v>23</v>
      </c>
      <c r="CC27" s="71">
        <v>16</v>
      </c>
      <c r="CD27" s="71">
        <v>4</v>
      </c>
      <c r="CE27" s="71">
        <v>11</v>
      </c>
      <c r="CF27" s="71">
        <v>11</v>
      </c>
      <c r="CG27" s="71">
        <v>18</v>
      </c>
      <c r="CH27" s="71">
        <v>11</v>
      </c>
      <c r="CI27" s="71">
        <v>9</v>
      </c>
      <c r="CJ27" s="71">
        <v>9</v>
      </c>
      <c r="CK27" s="71"/>
      <c r="CL27" s="71"/>
      <c r="CM27" s="71"/>
      <c r="CN27" s="71"/>
      <c r="CP27"/>
      <c r="CY27" s="2"/>
      <c r="DA27" s="2"/>
      <c r="DB27" s="2"/>
      <c r="DC27" s="2"/>
      <c r="DD27" s="2"/>
      <c r="DE27" s="2"/>
      <c r="DF27" s="2"/>
      <c r="DG27" s="2"/>
      <c r="DH27" s="2"/>
      <c r="DI27" s="2"/>
      <c r="DJ27" s="2"/>
      <c r="DK27" s="2"/>
      <c r="DL27" s="2"/>
      <c r="DM27" s="2"/>
      <c r="DN27" s="2"/>
      <c r="DO27" s="2"/>
      <c r="DP27" s="2"/>
      <c r="DQ27" s="2"/>
      <c r="DT27" s="2"/>
      <c r="DU27" s="2"/>
      <c r="DV27" s="2"/>
      <c r="DW27" s="2"/>
      <c r="DX27" s="2"/>
      <c r="DY27" s="2"/>
      <c r="DZ27" s="2"/>
      <c r="EA27" s="2"/>
      <c r="EB27" s="2"/>
      <c r="EC27" s="2"/>
      <c r="ED27" s="2"/>
      <c r="EE27" s="2"/>
      <c r="EF27" s="2"/>
      <c r="EG27" s="2"/>
      <c r="EH27" s="2"/>
      <c r="EI27" s="2"/>
      <c r="EV27" s="2"/>
    </row>
    <row r="28" spans="1:163">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51">
        <v>4</v>
      </c>
      <c r="BR28" s="2">
        <v>2</v>
      </c>
      <c r="BS28" s="2">
        <v>0</v>
      </c>
      <c r="BT28" s="2">
        <v>4</v>
      </c>
      <c r="BU28" s="2">
        <v>8</v>
      </c>
      <c r="BV28" s="2">
        <v>1</v>
      </c>
      <c r="BW28" s="2">
        <v>14</v>
      </c>
      <c r="BX28" s="2">
        <v>12</v>
      </c>
      <c r="BY28" s="2">
        <v>13</v>
      </c>
      <c r="BZ28" s="2">
        <v>10</v>
      </c>
      <c r="CA28" s="2">
        <v>0</v>
      </c>
      <c r="CB28" s="2">
        <v>0</v>
      </c>
      <c r="CC28" s="71">
        <v>1</v>
      </c>
      <c r="CD28" s="71">
        <v>2</v>
      </c>
      <c r="CE28" s="71">
        <v>1</v>
      </c>
      <c r="CF28" s="71">
        <v>1</v>
      </c>
      <c r="CG28" s="71">
        <v>11</v>
      </c>
      <c r="CH28" s="71">
        <v>1</v>
      </c>
      <c r="CI28" s="71">
        <v>0</v>
      </c>
      <c r="CJ28" s="71">
        <v>1</v>
      </c>
      <c r="CK28" s="71"/>
      <c r="CL28" s="71"/>
      <c r="CM28" s="71"/>
      <c r="CN28" s="71"/>
      <c r="CP28"/>
      <c r="CY28" s="2"/>
      <c r="DA28" s="2"/>
      <c r="DB28" s="2"/>
      <c r="DC28" s="2"/>
      <c r="DD28" s="2"/>
      <c r="DE28" s="2"/>
      <c r="DF28" s="2"/>
      <c r="DG28" s="2"/>
      <c r="DH28" s="2"/>
      <c r="DI28" s="2"/>
      <c r="DJ28" s="2"/>
      <c r="DK28" s="2"/>
      <c r="DL28" s="2"/>
      <c r="DM28" s="2"/>
      <c r="DN28" s="2"/>
      <c r="DO28" s="2"/>
      <c r="DP28" s="2"/>
      <c r="DQ28" s="2"/>
      <c r="DT28" s="2"/>
      <c r="DU28" s="2"/>
      <c r="DV28" s="2"/>
      <c r="DW28" s="2"/>
      <c r="DX28" s="2"/>
      <c r="DY28" s="2"/>
      <c r="DZ28" s="2"/>
      <c r="EA28" s="2"/>
      <c r="EB28" s="2"/>
      <c r="EC28" s="2"/>
      <c r="ED28" s="2"/>
      <c r="EE28" s="2"/>
      <c r="EF28" s="2"/>
      <c r="EG28" s="2"/>
      <c r="EH28" s="2"/>
      <c r="EI28" s="2"/>
      <c r="EV28" s="2"/>
    </row>
    <row r="29" spans="1:163">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51">
        <v>10</v>
      </c>
      <c r="BR29" s="2">
        <v>18</v>
      </c>
      <c r="BS29" s="2">
        <v>10</v>
      </c>
      <c r="BT29" s="2">
        <v>12</v>
      </c>
      <c r="BU29" s="2">
        <v>7</v>
      </c>
      <c r="BV29" s="2">
        <v>13</v>
      </c>
      <c r="BW29" s="2">
        <v>19</v>
      </c>
      <c r="BX29" s="2">
        <v>9</v>
      </c>
      <c r="BY29" s="2">
        <v>24</v>
      </c>
      <c r="BZ29" s="2">
        <v>34</v>
      </c>
      <c r="CA29" s="2">
        <v>4</v>
      </c>
      <c r="CB29" s="2">
        <v>23</v>
      </c>
      <c r="CC29" s="71">
        <v>15</v>
      </c>
      <c r="CD29" s="71">
        <v>2</v>
      </c>
      <c r="CE29" s="71">
        <v>10</v>
      </c>
      <c r="CF29" s="71">
        <v>10</v>
      </c>
      <c r="CG29" s="71">
        <v>9</v>
      </c>
      <c r="CH29" s="71">
        <v>10</v>
      </c>
      <c r="CI29" s="71">
        <v>9</v>
      </c>
      <c r="CJ29" s="71">
        <v>8</v>
      </c>
      <c r="CK29" s="71"/>
      <c r="CL29" s="71"/>
      <c r="CM29" s="71"/>
      <c r="CN29" s="71"/>
      <c r="CP29"/>
      <c r="CY29" s="2"/>
      <c r="DA29" s="2"/>
      <c r="DB29" s="2"/>
      <c r="DC29" s="2"/>
      <c r="DD29" s="2"/>
      <c r="DE29" s="2"/>
      <c r="DF29" s="2"/>
      <c r="DG29" s="2"/>
      <c r="DH29" s="2"/>
      <c r="DI29" s="2"/>
      <c r="DJ29" s="2"/>
      <c r="DK29" s="2"/>
      <c r="DL29" s="2"/>
      <c r="DM29" s="2"/>
      <c r="DN29" s="2"/>
      <c r="DO29" s="2"/>
      <c r="DP29" s="2"/>
      <c r="DQ29" s="2"/>
      <c r="DT29" s="2"/>
      <c r="DU29" s="2"/>
      <c r="DV29" s="2"/>
      <c r="DW29" s="2"/>
      <c r="DX29" s="2"/>
      <c r="DY29" s="2"/>
      <c r="DZ29" s="2"/>
      <c r="EA29" s="2"/>
      <c r="EB29" s="2"/>
      <c r="EC29" s="2"/>
      <c r="ED29" s="2"/>
      <c r="EE29" s="2"/>
      <c r="EF29" s="2"/>
      <c r="EG29" s="2"/>
      <c r="EH29" s="2"/>
      <c r="EI29" s="2"/>
      <c r="EV29" s="2"/>
    </row>
    <row r="30" spans="1:163">
      <c r="A30" s="69"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51">
        <v>34</v>
      </c>
      <c r="BR30" s="2">
        <v>11</v>
      </c>
      <c r="BS30" s="2">
        <v>0</v>
      </c>
      <c r="BT30" s="2">
        <v>11</v>
      </c>
      <c r="BU30" s="2">
        <v>22</v>
      </c>
      <c r="BV30" s="2">
        <v>19</v>
      </c>
      <c r="BW30" s="2">
        <v>18</v>
      </c>
      <c r="BX30" s="2">
        <v>5</v>
      </c>
      <c r="BY30" s="2">
        <v>76</v>
      </c>
      <c r="BZ30" s="2">
        <v>37</v>
      </c>
      <c r="CA30" s="2">
        <v>32</v>
      </c>
      <c r="CB30" s="2">
        <v>3</v>
      </c>
      <c r="CC30" s="71">
        <v>0</v>
      </c>
      <c r="CD30" s="71">
        <v>1</v>
      </c>
      <c r="CE30" s="71">
        <v>0</v>
      </c>
      <c r="CF30" s="71">
        <v>0</v>
      </c>
      <c r="CG30" s="71">
        <v>10</v>
      </c>
      <c r="CH30" s="71">
        <v>31</v>
      </c>
      <c r="CI30" s="71">
        <v>0</v>
      </c>
      <c r="CJ30" s="71">
        <v>0</v>
      </c>
      <c r="CK30" s="71"/>
      <c r="CL30" s="71"/>
      <c r="CM30" s="71"/>
      <c r="CN30" s="71"/>
      <c r="CO30" s="25"/>
      <c r="CP30" s="25">
        <f t="shared" ref="CP30:DD30" si="47">SUM(AVERAGE(K30:V30))</f>
        <v>6.75</v>
      </c>
      <c r="CQ30" s="25">
        <f t="shared" si="47"/>
        <v>10.25</v>
      </c>
      <c r="CR30" s="25">
        <f t="shared" si="47"/>
        <v>12.166666666666666</v>
      </c>
      <c r="CS30" s="25">
        <f t="shared" si="47"/>
        <v>12.666666666666666</v>
      </c>
      <c r="CT30" s="2">
        <f t="shared" si="47"/>
        <v>11.833333333333334</v>
      </c>
      <c r="CU30" s="25">
        <f t="shared" si="47"/>
        <v>12.25</v>
      </c>
      <c r="CV30" s="2">
        <f t="shared" si="47"/>
        <v>12.833333333333334</v>
      </c>
      <c r="CW30" s="2">
        <f t="shared" si="47"/>
        <v>13.25</v>
      </c>
      <c r="CX30" s="2">
        <f t="shared" si="47"/>
        <v>12.75</v>
      </c>
      <c r="CY30" s="25">
        <f t="shared" si="47"/>
        <v>12.5</v>
      </c>
      <c r="CZ30" s="2">
        <f t="shared" si="47"/>
        <v>10.416666666666666</v>
      </c>
      <c r="DA30" s="2">
        <f t="shared" si="47"/>
        <v>10.916666666666666</v>
      </c>
      <c r="DB30" s="2">
        <f t="shared" si="47"/>
        <v>9.1666666666666661</v>
      </c>
      <c r="DC30" s="2">
        <f t="shared" si="47"/>
        <v>7.25</v>
      </c>
      <c r="DD30" s="2">
        <f t="shared" si="47"/>
        <v>5.666666666666667</v>
      </c>
      <c r="DE30" s="2">
        <f t="shared" ref="DE30:DO30" si="48">SUM(AVERAGE(Z30:AK30))</f>
        <v>5.583333333333333</v>
      </c>
      <c r="DF30" s="2">
        <f t="shared" si="48"/>
        <v>6.75</v>
      </c>
      <c r="DG30" s="2">
        <f t="shared" si="48"/>
        <v>6.75</v>
      </c>
      <c r="DH30" s="2">
        <f t="shared" si="48"/>
        <v>7.833333333333333</v>
      </c>
      <c r="DI30" s="2">
        <f t="shared" si="48"/>
        <v>8.25</v>
      </c>
      <c r="DJ30" s="2">
        <f t="shared" si="48"/>
        <v>7.833333333333333</v>
      </c>
      <c r="DK30" s="2">
        <f t="shared" si="48"/>
        <v>9.1666666666666661</v>
      </c>
      <c r="DL30" s="2">
        <f t="shared" si="48"/>
        <v>9.0833333333333339</v>
      </c>
      <c r="DM30" s="2">
        <f t="shared" si="48"/>
        <v>9.4166666666666661</v>
      </c>
      <c r="DN30" s="2">
        <f t="shared" si="48"/>
        <v>10.166666666666666</v>
      </c>
      <c r="DO30" s="2">
        <f t="shared" si="48"/>
        <v>9.8333333333333339</v>
      </c>
      <c r="DP30" s="2">
        <f t="shared" ref="DP30:DQ30" si="49">SUM(AVERAGE(AK30:AV30))</f>
        <v>11.166666666666666</v>
      </c>
      <c r="DQ30" s="2">
        <f t="shared" si="49"/>
        <v>12.333333333333334</v>
      </c>
      <c r="DR30" s="2">
        <f t="shared" ref="DR30:EB30" si="50">SUM(AVERAGE(AN30:AY30))</f>
        <v>11.916666666666666</v>
      </c>
      <c r="DS30" s="2">
        <f t="shared" si="50"/>
        <v>11.166666666666666</v>
      </c>
      <c r="DT30" s="2">
        <f t="shared" si="50"/>
        <v>11.166666666666666</v>
      </c>
      <c r="DU30" s="2">
        <f t="shared" si="50"/>
        <v>11.666666666666666</v>
      </c>
      <c r="DV30" s="2">
        <f t="shared" si="50"/>
        <v>11</v>
      </c>
      <c r="DW30" s="2">
        <f t="shared" si="50"/>
        <v>13.416666666666666</v>
      </c>
      <c r="DX30" s="2">
        <f t="shared" si="50"/>
        <v>13.583333333333334</v>
      </c>
      <c r="DY30" s="2">
        <f t="shared" si="50"/>
        <v>13.75</v>
      </c>
      <c r="DZ30" s="2">
        <f t="shared" si="50"/>
        <v>13.833333333333334</v>
      </c>
      <c r="EA30" s="2">
        <f t="shared" si="50"/>
        <v>16.583333333333332</v>
      </c>
      <c r="EB30" s="2">
        <f t="shared" si="50"/>
        <v>18.583333333333332</v>
      </c>
      <c r="EC30" s="2">
        <f t="shared" ref="EC30:EH30" si="51">SUM(AVERAGE(AY30:BJ30))</f>
        <v>20.833333333333332</v>
      </c>
      <c r="ED30" s="2">
        <f t="shared" si="51"/>
        <v>22.166666666666668</v>
      </c>
      <c r="EE30" s="2">
        <f t="shared" si="51"/>
        <v>22.583333333333332</v>
      </c>
      <c r="EF30" s="13">
        <f t="shared" si="51"/>
        <v>23.833333333333332</v>
      </c>
      <c r="EG30" s="13">
        <f t="shared" si="51"/>
        <v>26.166666666666668</v>
      </c>
      <c r="EH30" s="13">
        <f t="shared" si="51"/>
        <v>25.416666666666668</v>
      </c>
      <c r="EI30" s="13">
        <f t="shared" ref="EI30:FC30" si="52">SUM(AVERAGE(BE30:BP30))</f>
        <v>25.25</v>
      </c>
      <c r="EJ30" s="13">
        <f t="shared" si="52"/>
        <v>26.916666666666668</v>
      </c>
      <c r="EK30" s="13">
        <f t="shared" si="52"/>
        <v>26.916666666666668</v>
      </c>
      <c r="EL30" s="13">
        <f t="shared" si="52"/>
        <v>25.583333333333332</v>
      </c>
      <c r="EM30" s="13">
        <f t="shared" si="52"/>
        <v>22.083333333333332</v>
      </c>
      <c r="EN30" s="13">
        <f t="shared" si="52"/>
        <v>20.25</v>
      </c>
      <c r="EO30" s="13">
        <f t="shared" si="52"/>
        <v>18.916666666666668</v>
      </c>
      <c r="EP30" s="13">
        <f t="shared" si="52"/>
        <v>18.5</v>
      </c>
      <c r="EQ30" s="13">
        <f t="shared" si="52"/>
        <v>17.583333333333332</v>
      </c>
      <c r="ER30" s="13">
        <f t="shared" si="52"/>
        <v>21.666666666666668</v>
      </c>
      <c r="ES30" s="13">
        <f t="shared" si="52"/>
        <v>21.916666666666668</v>
      </c>
      <c r="ET30" s="13">
        <f t="shared" si="52"/>
        <v>24.333333333333332</v>
      </c>
      <c r="EU30" s="13">
        <f t="shared" si="52"/>
        <v>22.333333333333332</v>
      </c>
      <c r="EV30" s="77">
        <f t="shared" si="52"/>
        <v>19.5</v>
      </c>
      <c r="EW30" s="77">
        <f t="shared" si="52"/>
        <v>18.666666666666668</v>
      </c>
      <c r="EX30" s="77">
        <f t="shared" si="52"/>
        <v>18.666666666666668</v>
      </c>
      <c r="EY30" s="77">
        <f t="shared" si="52"/>
        <v>17.75</v>
      </c>
      <c r="EZ30" s="77">
        <f t="shared" si="52"/>
        <v>16.75</v>
      </c>
      <c r="FA30" s="77">
        <f t="shared" si="52"/>
        <v>17.75</v>
      </c>
      <c r="FB30" s="77">
        <f t="shared" si="52"/>
        <v>16.25</v>
      </c>
      <c r="FC30" s="77">
        <f t="shared" si="52"/>
        <v>15.833333333333334</v>
      </c>
      <c r="FD30" s="76"/>
      <c r="FE30" s="76"/>
      <c r="FF30" s="76"/>
      <c r="FG30" s="76"/>
    </row>
    <row r="31" spans="1:163">
      <c r="AI31" s="2"/>
      <c r="AK31" s="2"/>
      <c r="CQ31" s="25"/>
      <c r="CR31" s="25"/>
      <c r="CS31" s="25"/>
      <c r="DC31" s="2"/>
      <c r="DK31" s="2"/>
      <c r="ES31" s="2"/>
      <c r="ET31" s="2"/>
      <c r="EU31" s="2"/>
      <c r="EW31" s="2"/>
      <c r="EX31" s="2"/>
      <c r="EY31" s="2"/>
      <c r="EZ31" s="2"/>
      <c r="FA31" s="2"/>
      <c r="FB31" s="2"/>
    </row>
    <row r="32" spans="1:163">
      <c r="ES32" s="2"/>
      <c r="ET32" s="2"/>
      <c r="EU32" s="2"/>
      <c r="EW32" s="2"/>
      <c r="EX32" s="2"/>
      <c r="EY32" s="2"/>
      <c r="EZ32" s="2"/>
      <c r="FA32" s="2"/>
      <c r="FB32" s="2"/>
    </row>
    <row r="33" spans="1:163">
      <c r="ES33" s="2"/>
      <c r="ET33" s="2"/>
      <c r="EU33" s="2"/>
      <c r="EW33" s="2"/>
      <c r="EX33" s="2"/>
      <c r="EY33" s="2"/>
      <c r="EZ33" s="2"/>
      <c r="FA33" s="2"/>
      <c r="FB33" s="2"/>
    </row>
    <row r="34" spans="1:163">
      <c r="A34" s="22" t="s">
        <v>30</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52">
        <f>BU34/AQ34</f>
        <v>0.75</v>
      </c>
      <c r="EJ34">
        <v>6</v>
      </c>
      <c r="EK34" s="2">
        <v>5</v>
      </c>
      <c r="EL34">
        <v>4</v>
      </c>
      <c r="EM34" s="2">
        <v>4</v>
      </c>
      <c r="EN34">
        <v>4</v>
      </c>
      <c r="EO34">
        <v>4</v>
      </c>
      <c r="EP34" s="2">
        <v>3</v>
      </c>
      <c r="EQ34">
        <v>4</v>
      </c>
      <c r="ER34">
        <v>5</v>
      </c>
      <c r="ES34" s="2">
        <v>5</v>
      </c>
      <c r="ET34" s="2">
        <v>5</v>
      </c>
      <c r="EU34" s="2">
        <v>4</v>
      </c>
      <c r="EV34" s="76">
        <v>4</v>
      </c>
      <c r="EW34" s="76">
        <v>4</v>
      </c>
      <c r="EX34" s="76">
        <v>4</v>
      </c>
      <c r="EY34" s="76">
        <v>4</v>
      </c>
      <c r="EZ34" s="76">
        <v>5</v>
      </c>
      <c r="FA34" s="76">
        <v>5</v>
      </c>
      <c r="FB34" s="76">
        <v>4</v>
      </c>
      <c r="FC34" s="76">
        <v>4</v>
      </c>
      <c r="FD34" s="76"/>
      <c r="FE34" s="76"/>
      <c r="FF34" s="76"/>
      <c r="FG34" s="76"/>
    </row>
    <row r="35" spans="1:163">
      <c r="EJ35" s="53">
        <v>0.6</v>
      </c>
      <c r="EK35" s="54">
        <v>0.5</v>
      </c>
      <c r="EL35" s="54">
        <v>0.4</v>
      </c>
      <c r="EM35" s="54">
        <v>0.4</v>
      </c>
      <c r="EN35" s="54">
        <v>0.4</v>
      </c>
      <c r="EO35" s="54">
        <v>0.4</v>
      </c>
      <c r="EP35" s="54">
        <v>0.3</v>
      </c>
      <c r="EQ35" s="54">
        <v>0.4</v>
      </c>
      <c r="ER35" s="54">
        <v>0.5</v>
      </c>
      <c r="ES35" s="54">
        <v>0.5</v>
      </c>
      <c r="ET35" s="54">
        <v>0.5</v>
      </c>
      <c r="EU35" s="54">
        <v>0.4</v>
      </c>
      <c r="EV35" s="78">
        <v>0.4</v>
      </c>
      <c r="EW35" s="78">
        <v>0.4</v>
      </c>
      <c r="EX35" s="78">
        <v>0.4</v>
      </c>
      <c r="EY35" s="78">
        <v>0.4</v>
      </c>
      <c r="EZ35" s="78">
        <v>0.5</v>
      </c>
      <c r="FA35" s="78">
        <v>0.5</v>
      </c>
      <c r="FB35" s="78">
        <v>0.4</v>
      </c>
      <c r="FC35" s="78">
        <v>0.4</v>
      </c>
      <c r="FD35" s="76"/>
      <c r="FE35" s="76"/>
      <c r="FF35" s="76"/>
      <c r="FG35" s="76"/>
    </row>
    <row r="36" spans="1:163"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row>
    <row r="37" spans="1:163"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B37" s="36"/>
      <c r="DC37" s="36"/>
      <c r="DD37" s="36"/>
      <c r="DE37" s="36"/>
      <c r="DF37" s="36"/>
      <c r="DG37" s="36"/>
      <c r="DH37" s="36"/>
      <c r="DI37" s="36"/>
      <c r="DJ37" s="36"/>
      <c r="DK37" s="36"/>
      <c r="DL37" s="36"/>
      <c r="DM37" s="36"/>
    </row>
    <row r="38" spans="1:163" s="33" customFormat="1">
      <c r="A38" s="61" t="s">
        <v>49</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163" s="33" customFormat="1">
      <c r="A39" s="62" t="s">
        <v>50</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row>
    <row r="40" spans="1:163" s="33" customFormat="1">
      <c r="A40" s="62" t="s">
        <v>51</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row>
    <row r="41" spans="1:163"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row>
    <row r="42" spans="1:163"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row>
    <row r="43" spans="1:163"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row>
    <row r="44" spans="1:163"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row>
    <row r="45" spans="1:163"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row>
    <row r="46" spans="1:163" s="33" customFormat="1"/>
    <row r="47" spans="1:163"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row>
    <row r="48" spans="1:163"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B48" s="36"/>
      <c r="DC48" s="36"/>
      <c r="DD48" s="36"/>
      <c r="DE48" s="36"/>
      <c r="DF48" s="36"/>
      <c r="DG48" s="36"/>
      <c r="DH48" s="36"/>
      <c r="DI48" s="36"/>
      <c r="DJ48" s="36"/>
      <c r="DK48" s="36"/>
      <c r="DL48" s="36"/>
      <c r="DM48" s="36"/>
    </row>
    <row r="49" spans="1:117"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row>
    <row r="50" spans="1:117" s="33" customFormat="1">
      <c r="A50" s="35" t="s">
        <v>39</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row>
    <row r="51" spans="1:117" s="33" customFormat="1">
      <c r="A51" s="47"/>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row>
    <row r="52" spans="1:117" s="33" customFormat="1">
      <c r="A52" s="35" t="s">
        <v>35</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row>
    <row r="53" spans="1:117" s="33" customFormat="1">
      <c r="A53" s="35" t="s">
        <v>36</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row>
    <row r="54" spans="1:117" s="33" customFormat="1">
      <c r="A54" s="35" t="s">
        <v>37</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row>
    <row r="55" spans="1:117"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row>
    <row r="56" spans="1:117"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row>
    <row r="57" spans="1:117" s="33" customFormat="1">
      <c r="A57" s="35" t="s">
        <v>38</v>
      </c>
      <c r="AM57" s="30"/>
    </row>
    <row r="58" spans="1:117"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row>
    <row r="59" spans="1:117"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B59" s="36"/>
      <c r="DC59" s="36"/>
      <c r="DD59" s="36"/>
      <c r="DE59" s="36"/>
      <c r="DF59" s="36"/>
      <c r="DG59" s="36"/>
      <c r="DH59" s="36"/>
      <c r="DI59" s="36"/>
      <c r="DJ59" s="36"/>
      <c r="DK59" s="36"/>
      <c r="DL59" s="36"/>
      <c r="DM59" s="36"/>
    </row>
    <row r="60" spans="1:117"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row>
    <row r="61" spans="1:117"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row>
    <row r="62" spans="1:117"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row>
    <row r="63" spans="1:117"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row>
    <row r="64" spans="1:117"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row>
    <row r="65" spans="1:117"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row>
    <row r="66" spans="1:117"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row>
    <row r="67" spans="1:117"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row>
    <row r="68" spans="1:117" s="33" customFormat="1"/>
    <row r="69" spans="1:117"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17"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B70" s="36"/>
      <c r="DC70" s="36"/>
      <c r="DD70" s="36"/>
      <c r="DE70" s="36"/>
      <c r="DF70" s="36"/>
      <c r="DG70" s="36"/>
      <c r="DH70" s="36"/>
      <c r="DI70" s="36"/>
      <c r="DJ70" s="36"/>
      <c r="DK70" s="36"/>
      <c r="DL70" s="36"/>
      <c r="DM70" s="36"/>
    </row>
    <row r="71" spans="1:117"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row>
    <row r="72" spans="1:117"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row>
    <row r="73" spans="1:117"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row>
    <row r="74" spans="1:117"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row>
    <row r="75" spans="1:117"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row>
    <row r="76" spans="1:117"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row>
    <row r="77" spans="1:117"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row>
    <row r="78" spans="1:117"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row>
    <row r="79" spans="1:117" s="33" customFormat="1"/>
    <row r="80" spans="1:117"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row>
    <row r="81" spans="1:117"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B81" s="36"/>
      <c r="DC81" s="36"/>
      <c r="DD81" s="36"/>
      <c r="DE81" s="36"/>
      <c r="DF81" s="36"/>
      <c r="DG81" s="36"/>
      <c r="DH81" s="36"/>
      <c r="DI81" s="36"/>
      <c r="DJ81" s="36"/>
      <c r="DK81" s="36"/>
      <c r="DL81" s="36"/>
      <c r="DM81" s="36"/>
    </row>
    <row r="82" spans="1:117"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B82" s="36"/>
    </row>
    <row r="83" spans="1:117"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B83" s="36"/>
    </row>
    <row r="84" spans="1:117"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B84" s="36"/>
    </row>
    <row r="85" spans="1:117"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B85" s="36"/>
    </row>
    <row r="86" spans="1:117"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B86" s="36"/>
    </row>
    <row r="87" spans="1:117"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B87" s="36"/>
    </row>
    <row r="88" spans="1:117"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B88" s="36"/>
    </row>
    <row r="89" spans="1:117"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B89" s="36"/>
    </row>
    <row r="90" spans="1:117" s="33" customFormat="1"/>
    <row r="91" spans="1:117"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row>
    <row r="92" spans="1:117"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B92" s="36"/>
      <c r="DC92" s="36"/>
      <c r="DD92" s="36"/>
      <c r="DE92" s="36"/>
      <c r="DF92" s="36"/>
      <c r="DG92" s="36"/>
      <c r="DH92" s="36"/>
      <c r="DI92" s="36"/>
      <c r="DJ92" s="36"/>
      <c r="DK92" s="36"/>
      <c r="DL92" s="36"/>
      <c r="DM92" s="36"/>
    </row>
    <row r="93" spans="1:117"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row>
    <row r="94" spans="1:117"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row>
    <row r="95" spans="1:117"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row>
    <row r="96" spans="1:117"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row>
    <row r="97" spans="1:104"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row>
    <row r="98" spans="1:104"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row>
    <row r="99" spans="1:104"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row>
    <row r="100" spans="1:104"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row>
    <row r="101" spans="1:104"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55"/>
  <sheetViews>
    <sheetView showGridLines="0" tabSelected="1" zoomScale="75" zoomScaleNormal="75" zoomScaleSheetLayoutView="100" workbookViewId="0"/>
  </sheetViews>
  <sheetFormatPr baseColWidth="10" defaultColWidth="9.1640625" defaultRowHeight="14"/>
  <cols>
    <col min="1" max="1" width="9.1640625" style="12" customWidth="1"/>
    <col min="2" max="8" width="9.1640625" style="12"/>
    <col min="9" max="9" width="8.33203125" style="12" customWidth="1"/>
    <col min="10" max="10" width="9.1640625" style="12" customWidth="1"/>
    <col min="11" max="11" width="14.6640625" style="12" customWidth="1"/>
    <col min="12" max="16384" width="9.1640625" style="12"/>
  </cols>
  <sheetData>
    <row r="2" spans="9:11" ht="15">
      <c r="I2" s="18" t="s">
        <v>18</v>
      </c>
    </row>
    <row r="3" spans="9:11" ht="15">
      <c r="I3" s="19" t="s">
        <v>15</v>
      </c>
      <c r="J3" s="19"/>
      <c r="K3" s="19"/>
    </row>
    <row r="4" spans="9:11" ht="15">
      <c r="I4" s="19" t="s">
        <v>14</v>
      </c>
      <c r="J4" s="19"/>
      <c r="K4" s="19"/>
    </row>
    <row r="5" spans="9:11" ht="15">
      <c r="I5" s="19" t="s">
        <v>16</v>
      </c>
      <c r="J5" s="19"/>
      <c r="K5" s="19"/>
    </row>
    <row r="6" spans="9:11" ht="15">
      <c r="I6" s="19" t="s">
        <v>17</v>
      </c>
      <c r="J6" s="19"/>
      <c r="K6" s="19"/>
    </row>
    <row r="7" spans="9:11" ht="15">
      <c r="I7" s="20"/>
      <c r="J7" s="19"/>
      <c r="K7" s="19"/>
    </row>
    <row r="8" spans="9:11">
      <c r="I8" s="20"/>
      <c r="J8" s="20"/>
      <c r="K8" s="20"/>
    </row>
    <row r="9" spans="9:11" ht="15">
      <c r="I9" s="18" t="s">
        <v>48</v>
      </c>
      <c r="J9" s="20"/>
      <c r="K9" s="20"/>
    </row>
    <row r="10" spans="9:11" ht="15">
      <c r="I10" s="19" t="s">
        <v>19</v>
      </c>
      <c r="J10" s="19"/>
      <c r="K10" s="19"/>
    </row>
    <row r="11" spans="9:11" ht="15">
      <c r="I11" s="19" t="s">
        <v>20</v>
      </c>
      <c r="J11" s="19"/>
      <c r="K11" s="19"/>
    </row>
    <row r="12" spans="9:11" ht="15">
      <c r="I12" s="19" t="s">
        <v>21</v>
      </c>
      <c r="J12" s="19"/>
      <c r="K12" s="19"/>
    </row>
    <row r="13" spans="9:11" ht="15">
      <c r="I13" s="19" t="s">
        <v>22</v>
      </c>
      <c r="J13" s="19"/>
      <c r="K13" s="19"/>
    </row>
    <row r="14" spans="9:11" ht="15">
      <c r="I14" s="19" t="s">
        <v>23</v>
      </c>
      <c r="J14" s="19"/>
      <c r="K14" s="19"/>
    </row>
    <row r="15" spans="9:11" ht="15">
      <c r="J15" s="19"/>
      <c r="K15" s="19"/>
    </row>
    <row r="17" spans="9:12">
      <c r="I17" s="20"/>
      <c r="J17" s="20"/>
      <c r="K17" s="20"/>
    </row>
    <row r="20" spans="9:12" ht="15">
      <c r="I20" s="18" t="s">
        <v>18</v>
      </c>
    </row>
    <row r="21" spans="9:12" ht="15">
      <c r="I21" s="19" t="s">
        <v>24</v>
      </c>
    </row>
    <row r="22" spans="9:12" ht="15">
      <c r="I22" s="19" t="s">
        <v>14</v>
      </c>
      <c r="J22" s="19"/>
      <c r="K22" s="19"/>
    </row>
    <row r="23" spans="9:12" ht="15">
      <c r="I23" s="19" t="s">
        <v>31</v>
      </c>
      <c r="J23" s="19"/>
      <c r="K23" s="19"/>
      <c r="L23" s="21"/>
    </row>
    <row r="24" spans="9:12" ht="15">
      <c r="I24" s="19" t="s">
        <v>17</v>
      </c>
      <c r="J24" s="19"/>
      <c r="K24" s="19"/>
      <c r="L24" s="21"/>
    </row>
    <row r="25" spans="9:12" ht="15">
      <c r="J25" s="19"/>
      <c r="K25" s="19"/>
      <c r="L25" s="21"/>
    </row>
    <row r="26" spans="9:12" ht="15">
      <c r="J26" s="19"/>
      <c r="K26" s="19"/>
      <c r="L26" s="21"/>
    </row>
    <row r="27" spans="9:12" ht="15">
      <c r="I27" s="18" t="s">
        <v>41</v>
      </c>
      <c r="L27" s="21"/>
    </row>
    <row r="28" spans="9:12" ht="15">
      <c r="I28" s="19" t="s">
        <v>24</v>
      </c>
    </row>
    <row r="29" spans="9:12" ht="15">
      <c r="I29" s="19" t="s">
        <v>14</v>
      </c>
      <c r="J29" s="19"/>
      <c r="K29" s="19"/>
    </row>
    <row r="30" spans="9:12" ht="15">
      <c r="I30" s="19" t="s">
        <v>31</v>
      </c>
      <c r="J30" s="19"/>
      <c r="K30" s="19"/>
      <c r="L30" s="19"/>
    </row>
    <row r="31" spans="9:12" ht="15">
      <c r="I31" s="19" t="s">
        <v>40</v>
      </c>
      <c r="J31" s="19"/>
      <c r="K31" s="19"/>
      <c r="L31" s="19"/>
    </row>
    <row r="32" spans="9:12" ht="15">
      <c r="J32" s="19"/>
      <c r="K32" s="19"/>
      <c r="L32" s="19"/>
    </row>
    <row r="33" spans="1:13" ht="15">
      <c r="J33" s="19"/>
      <c r="K33" s="19"/>
      <c r="L33" s="19"/>
    </row>
    <row r="34" spans="1:13" ht="15">
      <c r="I34" s="48"/>
      <c r="J34" s="19"/>
      <c r="K34" s="19"/>
      <c r="L34" s="19"/>
    </row>
    <row r="37" spans="1:13" ht="15">
      <c r="A37" s="48"/>
      <c r="B37" s="19"/>
      <c r="C37" s="19"/>
    </row>
    <row r="38" spans="1:13" ht="15">
      <c r="A38" s="48"/>
      <c r="B38" s="19"/>
      <c r="C38" s="19"/>
      <c r="I38" s="18" t="s">
        <v>25</v>
      </c>
    </row>
    <row r="39" spans="1:13" ht="15">
      <c r="I39" s="18" t="s">
        <v>26</v>
      </c>
    </row>
    <row r="40" spans="1:13" ht="15">
      <c r="I40" s="19" t="s">
        <v>27</v>
      </c>
    </row>
    <row r="41" spans="1:13" ht="15">
      <c r="I41" s="19" t="s">
        <v>29</v>
      </c>
      <c r="J41" s="19"/>
      <c r="K41" s="19"/>
      <c r="L41" s="19"/>
      <c r="M41" s="19"/>
    </row>
    <row r="42" spans="1:13" ht="15">
      <c r="I42" s="19" t="s">
        <v>28</v>
      </c>
      <c r="J42" s="19"/>
      <c r="K42" s="19"/>
      <c r="L42" s="19"/>
      <c r="M42" s="19"/>
    </row>
    <row r="43" spans="1:13" ht="15">
      <c r="J43" s="19"/>
      <c r="K43" s="19"/>
      <c r="L43" s="19"/>
      <c r="M43" s="19"/>
    </row>
    <row r="44" spans="1:13" ht="15">
      <c r="J44" s="19"/>
      <c r="K44" s="19"/>
      <c r="L44" s="19"/>
      <c r="M44" s="19"/>
    </row>
    <row r="45" spans="1:13" ht="15">
      <c r="I45" s="19" t="s">
        <v>43</v>
      </c>
      <c r="J45" s="19"/>
      <c r="K45" s="19"/>
      <c r="L45" s="19"/>
      <c r="M45" s="19"/>
    </row>
    <row r="46" spans="1:13" ht="16">
      <c r="I46" s="57" t="s">
        <v>44</v>
      </c>
    </row>
    <row r="47" spans="1:13" ht="16">
      <c r="I47" s="57" t="s">
        <v>45</v>
      </c>
    </row>
    <row r="48" spans="1:13" ht="16">
      <c r="I48" s="57" t="s">
        <v>47</v>
      </c>
    </row>
    <row r="49" spans="1:11" ht="16">
      <c r="I49" s="57" t="s">
        <v>52</v>
      </c>
    </row>
    <row r="50" spans="1:11" ht="16">
      <c r="I50" s="57" t="s">
        <v>46</v>
      </c>
    </row>
    <row r="52" spans="1:11" ht="15">
      <c r="I52" s="56" t="s">
        <v>42</v>
      </c>
    </row>
    <row r="53" spans="1:11" ht="19">
      <c r="I53" s="55">
        <v>0.5</v>
      </c>
    </row>
    <row r="55" spans="1:11" ht="100.5" customHeight="1">
      <c r="A55" s="79" t="s">
        <v>32</v>
      </c>
      <c r="B55" s="80"/>
      <c r="C55" s="80"/>
      <c r="D55" s="80"/>
      <c r="E55" s="80"/>
      <c r="F55" s="80"/>
      <c r="G55" s="80"/>
      <c r="H55" s="80"/>
      <c r="I55" s="80"/>
      <c r="J55" s="80"/>
      <c r="K55" s="80"/>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0EC52D-4D18-4D95-BE2D-0F7184CC3205}">
  <ds:schemaRefs>
    <ds:schemaRef ds:uri="http://schemas.microsoft.com/office/infopath/2007/PartnerControls"/>
    <ds:schemaRef ds:uri="http://purl.org/dc/elements/1.1/"/>
    <ds:schemaRef ds:uri="http://schemas.microsoft.com/office/2006/metadata/properties"/>
    <ds:schemaRef ds:uri="7aeb0c55-5b80-43ca-9d12-649cae719541"/>
    <ds:schemaRef ds:uri="http://purl.org/dc/terms/"/>
    <ds:schemaRef ds:uri="http://schemas.openxmlformats.org/package/2006/metadata/core-properties"/>
    <ds:schemaRef ds:uri="c3926a03-3930-4d55-b54d-1a43a33ca018"/>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63B885-610E-49BE-9502-786DC5F591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wetzel.christine@gmail.com</cp:lastModifiedBy>
  <cp:lastPrinted>2019-07-30T15:34:24Z</cp:lastPrinted>
  <dcterms:created xsi:type="dcterms:W3CDTF">2013-10-22T07:56:40Z</dcterms:created>
  <dcterms:modified xsi:type="dcterms:W3CDTF">2020-12-17T12:13:07Z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